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Biblioteca de Informes\DIVORCIOS\Año 2025\"/>
    </mc:Choice>
  </mc:AlternateContent>
  <xr:revisionPtr revIDLastSave="0" documentId="13_ncr:1_{85766FEB-B823-4E97-BDA1-C4B637EB09AA}" xr6:coauthVersionLast="47" xr6:coauthVersionMax="47" xr10:uidLastSave="{00000000-0000-0000-0000-000000000000}"/>
  <bookViews>
    <workbookView xWindow="-120" yWindow="-120" windowWidth="29040" windowHeight="15720" tabRatio="694" firstSheet="7" activeTab="9" xr2:uid="{00000000-000D-0000-FFFF-FFFF00000000}"/>
  </bookViews>
  <sheets>
    <sheet name="Inicio" sheetId="12" r:id="rId1"/>
    <sheet name="Resumen" sheetId="21" r:id="rId2"/>
    <sheet name="Total demandas disolución" sheetId="24" r:id="rId3"/>
    <sheet name="Separaciones no consensuada TSJ" sheetId="7" r:id="rId4"/>
    <sheet name="Separaciones consensuadas TSJ" sheetId="6" r:id="rId5"/>
    <sheet name="Divorcios no consensuados TSJ" sheetId="5" r:id="rId6"/>
    <sheet name="Divorcios consensuados TSJ" sheetId="4" r:id="rId7"/>
    <sheet name="Nulidades TSJ " sheetId="9" r:id="rId8"/>
    <sheet name="Modif. medidas no consens TSJ" sheetId="18" r:id="rId9"/>
    <sheet name="Modif. medidas consens. TSJ" sheetId="17" r:id="rId10"/>
    <sheet name="Guarda cust hij no matr. no con" sheetId="20" r:id="rId11"/>
    <sheet name="Guarda custod hij no matr. cons" sheetId="19" r:id="rId12"/>
    <sheet name="Privación visitas" sheetId="25" r:id="rId13"/>
    <sheet name="Ruptura pareja estable  CAT" sheetId="22" r:id="rId14"/>
    <sheet name="Provincias" sheetId="11" r:id="rId15"/>
    <sheet name="Partidos Judiciales" sheetId="10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22" l="1"/>
  <c r="D17" i="22"/>
  <c r="H71" i="21"/>
  <c r="H72" i="21"/>
  <c r="H73" i="21"/>
  <c r="H74" i="21"/>
  <c r="H75" i="21"/>
  <c r="H76" i="21"/>
  <c r="H77" i="21"/>
  <c r="H78" i="21"/>
  <c r="H79" i="21"/>
  <c r="J156" i="21" l="1"/>
  <c r="I156" i="21"/>
  <c r="H156" i="21"/>
  <c r="G156" i="21"/>
  <c r="J155" i="21"/>
  <c r="I155" i="21"/>
  <c r="H155" i="21"/>
  <c r="G155" i="21"/>
  <c r="J154" i="21"/>
  <c r="I154" i="21"/>
  <c r="H154" i="21"/>
  <c r="G154" i="21"/>
  <c r="J153" i="21"/>
  <c r="I153" i="21"/>
  <c r="H153" i="21"/>
  <c r="G153" i="21"/>
  <c r="J152" i="21"/>
  <c r="I152" i="21"/>
  <c r="H152" i="21"/>
  <c r="G152" i="21"/>
  <c r="L78" i="21"/>
  <c r="K78" i="21"/>
  <c r="J78" i="21"/>
  <c r="I78" i="21"/>
  <c r="L77" i="21"/>
  <c r="K77" i="21"/>
  <c r="J77" i="21"/>
  <c r="I77" i="21"/>
  <c r="L76" i="21"/>
  <c r="K76" i="21"/>
  <c r="J76" i="21"/>
  <c r="I76" i="21"/>
  <c r="L75" i="21"/>
  <c r="K75" i="21"/>
  <c r="J75" i="21"/>
  <c r="I75" i="21"/>
  <c r="C43" i="17" l="1"/>
  <c r="L79" i="21"/>
  <c r="K79" i="21"/>
  <c r="J79" i="21"/>
  <c r="I79" i="21"/>
  <c r="G50" i="9" l="1"/>
  <c r="G51" i="9"/>
  <c r="G52" i="9"/>
  <c r="G53" i="9"/>
  <c r="G54" i="9"/>
  <c r="G55" i="9"/>
  <c r="C51" i="19"/>
  <c r="D51" i="19"/>
  <c r="E51" i="19"/>
  <c r="F51" i="19"/>
  <c r="C52" i="19"/>
  <c r="D52" i="19"/>
  <c r="E52" i="19"/>
  <c r="F52" i="19"/>
  <c r="C53" i="19"/>
  <c r="D53" i="19"/>
  <c r="E53" i="19"/>
  <c r="F53" i="19"/>
  <c r="C54" i="19"/>
  <c r="D54" i="19"/>
  <c r="E54" i="19"/>
  <c r="F54" i="19"/>
  <c r="C55" i="19"/>
  <c r="D55" i="19"/>
  <c r="E55" i="19"/>
  <c r="F55" i="19"/>
  <c r="C56" i="19"/>
  <c r="D56" i="19"/>
  <c r="E56" i="19"/>
  <c r="F56" i="19"/>
  <c r="C57" i="19"/>
  <c r="D57" i="19"/>
  <c r="E57" i="19"/>
  <c r="F57" i="19"/>
  <c r="C58" i="19"/>
  <c r="D58" i="19"/>
  <c r="E58" i="19"/>
  <c r="F58" i="19"/>
  <c r="C59" i="19"/>
  <c r="D59" i="19"/>
  <c r="E59" i="19"/>
  <c r="F59" i="19"/>
  <c r="C60" i="19"/>
  <c r="D60" i="19"/>
  <c r="E60" i="19"/>
  <c r="F60" i="19"/>
  <c r="C61" i="19"/>
  <c r="D61" i="19"/>
  <c r="E61" i="19"/>
  <c r="F61" i="19"/>
  <c r="C62" i="19"/>
  <c r="D62" i="19"/>
  <c r="E62" i="19"/>
  <c r="F62" i="19"/>
  <c r="C63" i="19"/>
  <c r="D63" i="19"/>
  <c r="E63" i="19"/>
  <c r="F63" i="19"/>
  <c r="C64" i="19"/>
  <c r="D64" i="19"/>
  <c r="E64" i="19"/>
  <c r="F64" i="19"/>
  <c r="C65" i="19"/>
  <c r="D65" i="19"/>
  <c r="E65" i="19"/>
  <c r="F65" i="19"/>
  <c r="C66" i="19"/>
  <c r="D66" i="19"/>
  <c r="E66" i="19"/>
  <c r="F66" i="19"/>
  <c r="C67" i="19"/>
  <c r="D67" i="19"/>
  <c r="E67" i="19"/>
  <c r="F67" i="19"/>
  <c r="D50" i="19"/>
  <c r="E50" i="19"/>
  <c r="F50" i="19"/>
  <c r="C50" i="19"/>
  <c r="C51" i="20"/>
  <c r="D51" i="20"/>
  <c r="E51" i="20"/>
  <c r="F51" i="20"/>
  <c r="C52" i="20"/>
  <c r="D52" i="20"/>
  <c r="E52" i="20"/>
  <c r="F52" i="20"/>
  <c r="C53" i="20"/>
  <c r="D53" i="20"/>
  <c r="E53" i="20"/>
  <c r="F53" i="20"/>
  <c r="C54" i="20"/>
  <c r="D54" i="20"/>
  <c r="E54" i="20"/>
  <c r="F54" i="20"/>
  <c r="C55" i="20"/>
  <c r="D55" i="20"/>
  <c r="E55" i="20"/>
  <c r="F55" i="20"/>
  <c r="C56" i="20"/>
  <c r="D56" i="20"/>
  <c r="E56" i="20"/>
  <c r="F56" i="20"/>
  <c r="C57" i="20"/>
  <c r="D57" i="20"/>
  <c r="E57" i="20"/>
  <c r="F57" i="20"/>
  <c r="C58" i="20"/>
  <c r="D58" i="20"/>
  <c r="E58" i="20"/>
  <c r="F58" i="20"/>
  <c r="C59" i="20"/>
  <c r="D59" i="20"/>
  <c r="E59" i="20"/>
  <c r="F59" i="20"/>
  <c r="C60" i="20"/>
  <c r="D60" i="20"/>
  <c r="E60" i="20"/>
  <c r="F60" i="20"/>
  <c r="C61" i="20"/>
  <c r="D61" i="20"/>
  <c r="E61" i="20"/>
  <c r="F61" i="20"/>
  <c r="C62" i="20"/>
  <c r="D62" i="20"/>
  <c r="E62" i="20"/>
  <c r="F62" i="20"/>
  <c r="C63" i="20"/>
  <c r="D63" i="20"/>
  <c r="E63" i="20"/>
  <c r="F63" i="20"/>
  <c r="C64" i="20"/>
  <c r="D64" i="20"/>
  <c r="E64" i="20"/>
  <c r="F64" i="20"/>
  <c r="C65" i="20"/>
  <c r="D65" i="20"/>
  <c r="E65" i="20"/>
  <c r="F65" i="20"/>
  <c r="C66" i="20"/>
  <c r="D66" i="20"/>
  <c r="E66" i="20"/>
  <c r="F66" i="20"/>
  <c r="C67" i="20"/>
  <c r="D67" i="20"/>
  <c r="E67" i="20"/>
  <c r="F67" i="20"/>
  <c r="D50" i="20"/>
  <c r="E50" i="20"/>
  <c r="F50" i="20"/>
  <c r="C50" i="20"/>
  <c r="C51" i="17"/>
  <c r="D51" i="17"/>
  <c r="E51" i="17"/>
  <c r="F51" i="17"/>
  <c r="C52" i="17"/>
  <c r="D52" i="17"/>
  <c r="E52" i="17"/>
  <c r="F52" i="17"/>
  <c r="C53" i="17"/>
  <c r="D53" i="17"/>
  <c r="E53" i="17"/>
  <c r="F53" i="17"/>
  <c r="C54" i="17"/>
  <c r="D54" i="17"/>
  <c r="E54" i="17"/>
  <c r="F54" i="17"/>
  <c r="C55" i="17"/>
  <c r="D55" i="17"/>
  <c r="E55" i="17"/>
  <c r="F55" i="17"/>
  <c r="C56" i="17"/>
  <c r="D56" i="17"/>
  <c r="E56" i="17"/>
  <c r="F56" i="17"/>
  <c r="C57" i="17"/>
  <c r="D57" i="17"/>
  <c r="E57" i="17"/>
  <c r="F57" i="17"/>
  <c r="C58" i="17"/>
  <c r="D58" i="17"/>
  <c r="E58" i="17"/>
  <c r="F58" i="17"/>
  <c r="C59" i="17"/>
  <c r="D59" i="17"/>
  <c r="E59" i="17"/>
  <c r="F59" i="17"/>
  <c r="C60" i="17"/>
  <c r="D60" i="17"/>
  <c r="E60" i="17"/>
  <c r="F60" i="17"/>
  <c r="C61" i="17"/>
  <c r="D61" i="17"/>
  <c r="E61" i="17"/>
  <c r="F61" i="17"/>
  <c r="C62" i="17"/>
  <c r="D62" i="17"/>
  <c r="E62" i="17"/>
  <c r="F62" i="17"/>
  <c r="C63" i="17"/>
  <c r="D63" i="17"/>
  <c r="E63" i="17"/>
  <c r="F63" i="17"/>
  <c r="C64" i="17"/>
  <c r="D64" i="17"/>
  <c r="E64" i="17"/>
  <c r="F64" i="17"/>
  <c r="C65" i="17"/>
  <c r="D65" i="17"/>
  <c r="E65" i="17"/>
  <c r="F65" i="17"/>
  <c r="C66" i="17"/>
  <c r="D66" i="17"/>
  <c r="E66" i="17"/>
  <c r="F66" i="17"/>
  <c r="C67" i="17"/>
  <c r="D67" i="17"/>
  <c r="E67" i="17"/>
  <c r="F67" i="17"/>
  <c r="D50" i="17"/>
  <c r="E50" i="17"/>
  <c r="F50" i="17"/>
  <c r="C50" i="17"/>
  <c r="C51" i="18"/>
  <c r="D51" i="18"/>
  <c r="E51" i="18"/>
  <c r="F51" i="18"/>
  <c r="C52" i="18"/>
  <c r="D52" i="18"/>
  <c r="E52" i="18"/>
  <c r="F52" i="18"/>
  <c r="C53" i="18"/>
  <c r="D53" i="18"/>
  <c r="E53" i="18"/>
  <c r="F53" i="18"/>
  <c r="C54" i="18"/>
  <c r="D54" i="18"/>
  <c r="E54" i="18"/>
  <c r="F54" i="18"/>
  <c r="C55" i="18"/>
  <c r="D55" i="18"/>
  <c r="E55" i="18"/>
  <c r="F55" i="18"/>
  <c r="C56" i="18"/>
  <c r="D56" i="18"/>
  <c r="E56" i="18"/>
  <c r="F56" i="18"/>
  <c r="C57" i="18"/>
  <c r="D57" i="18"/>
  <c r="E57" i="18"/>
  <c r="F57" i="18"/>
  <c r="C58" i="18"/>
  <c r="D58" i="18"/>
  <c r="E58" i="18"/>
  <c r="F58" i="18"/>
  <c r="C59" i="18"/>
  <c r="D59" i="18"/>
  <c r="E59" i="18"/>
  <c r="F59" i="18"/>
  <c r="C60" i="18"/>
  <c r="D60" i="18"/>
  <c r="E60" i="18"/>
  <c r="F60" i="18"/>
  <c r="C61" i="18"/>
  <c r="D61" i="18"/>
  <c r="E61" i="18"/>
  <c r="F61" i="18"/>
  <c r="C62" i="18"/>
  <c r="D62" i="18"/>
  <c r="E62" i="18"/>
  <c r="F62" i="18"/>
  <c r="C63" i="18"/>
  <c r="D63" i="18"/>
  <c r="E63" i="18"/>
  <c r="F63" i="18"/>
  <c r="C64" i="18"/>
  <c r="D64" i="18"/>
  <c r="E64" i="18"/>
  <c r="F64" i="18"/>
  <c r="C65" i="18"/>
  <c r="D65" i="18"/>
  <c r="E65" i="18"/>
  <c r="F65" i="18"/>
  <c r="C66" i="18"/>
  <c r="D66" i="18"/>
  <c r="E66" i="18"/>
  <c r="F66" i="18"/>
  <c r="C67" i="18"/>
  <c r="D67" i="18"/>
  <c r="E67" i="18"/>
  <c r="F67" i="18"/>
  <c r="D50" i="18"/>
  <c r="E50" i="18"/>
  <c r="F50" i="18"/>
  <c r="C50" i="18"/>
  <c r="G56" i="9"/>
  <c r="G57" i="9"/>
  <c r="G58" i="9"/>
  <c r="G59" i="9"/>
  <c r="G60" i="9"/>
  <c r="G61" i="9"/>
  <c r="G62" i="9"/>
  <c r="G63" i="9"/>
  <c r="G64" i="9"/>
  <c r="G65" i="9"/>
  <c r="G66" i="9"/>
  <c r="G67" i="9"/>
  <c r="C51" i="9"/>
  <c r="D51" i="9"/>
  <c r="E51" i="9"/>
  <c r="F51" i="9"/>
  <c r="C52" i="9"/>
  <c r="D52" i="9"/>
  <c r="E52" i="9"/>
  <c r="F52" i="9"/>
  <c r="C53" i="9"/>
  <c r="D53" i="9"/>
  <c r="E53" i="9"/>
  <c r="F53" i="9"/>
  <c r="C54" i="9"/>
  <c r="D54" i="9"/>
  <c r="E54" i="9"/>
  <c r="F54" i="9"/>
  <c r="C55" i="9"/>
  <c r="D55" i="9"/>
  <c r="E55" i="9"/>
  <c r="F55" i="9"/>
  <c r="C56" i="9"/>
  <c r="D56" i="9"/>
  <c r="E56" i="9"/>
  <c r="F56" i="9"/>
  <c r="C57" i="9"/>
  <c r="D57" i="9"/>
  <c r="E57" i="9"/>
  <c r="F57" i="9"/>
  <c r="C58" i="9"/>
  <c r="D58" i="9"/>
  <c r="E58" i="9"/>
  <c r="F58" i="9"/>
  <c r="C59" i="9"/>
  <c r="D59" i="9"/>
  <c r="E59" i="9"/>
  <c r="F59" i="9"/>
  <c r="C60" i="9"/>
  <c r="D60" i="9"/>
  <c r="E60" i="9"/>
  <c r="F60" i="9"/>
  <c r="C61" i="9"/>
  <c r="D61" i="9"/>
  <c r="E61" i="9"/>
  <c r="F61" i="9"/>
  <c r="C62" i="9"/>
  <c r="D62" i="9"/>
  <c r="E62" i="9"/>
  <c r="F62" i="9"/>
  <c r="C63" i="9"/>
  <c r="D63" i="9"/>
  <c r="E63" i="9"/>
  <c r="F63" i="9"/>
  <c r="C64" i="9"/>
  <c r="D64" i="9"/>
  <c r="E64" i="9"/>
  <c r="F64" i="9"/>
  <c r="C65" i="9"/>
  <c r="D65" i="9"/>
  <c r="E65" i="9"/>
  <c r="F65" i="9"/>
  <c r="C66" i="9"/>
  <c r="D66" i="9"/>
  <c r="E66" i="9"/>
  <c r="F66" i="9"/>
  <c r="C67" i="9"/>
  <c r="D67" i="9"/>
  <c r="E67" i="9"/>
  <c r="F67" i="9"/>
  <c r="D50" i="9"/>
  <c r="E50" i="9"/>
  <c r="F50" i="9"/>
  <c r="C50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50" i="4"/>
  <c r="F50" i="4"/>
  <c r="C51" i="4"/>
  <c r="D51" i="4"/>
  <c r="E51" i="4"/>
  <c r="F51" i="4"/>
  <c r="C52" i="4"/>
  <c r="D52" i="4"/>
  <c r="E52" i="4"/>
  <c r="F52" i="4"/>
  <c r="C53" i="4"/>
  <c r="D53" i="4"/>
  <c r="E53" i="4"/>
  <c r="F53" i="4"/>
  <c r="C54" i="4"/>
  <c r="D54" i="4"/>
  <c r="E54" i="4"/>
  <c r="F54" i="4"/>
  <c r="C55" i="4"/>
  <c r="D55" i="4"/>
  <c r="E55" i="4"/>
  <c r="F55" i="4"/>
  <c r="C56" i="4"/>
  <c r="D56" i="4"/>
  <c r="E56" i="4"/>
  <c r="F56" i="4"/>
  <c r="C57" i="4"/>
  <c r="D57" i="4"/>
  <c r="E57" i="4"/>
  <c r="F57" i="4"/>
  <c r="C58" i="4"/>
  <c r="D58" i="4"/>
  <c r="E58" i="4"/>
  <c r="F58" i="4"/>
  <c r="C59" i="4"/>
  <c r="D59" i="4"/>
  <c r="E59" i="4"/>
  <c r="F59" i="4"/>
  <c r="C60" i="4"/>
  <c r="D60" i="4"/>
  <c r="E60" i="4"/>
  <c r="F60" i="4"/>
  <c r="C61" i="4"/>
  <c r="D61" i="4"/>
  <c r="E61" i="4"/>
  <c r="F61" i="4"/>
  <c r="C62" i="4"/>
  <c r="D62" i="4"/>
  <c r="E62" i="4"/>
  <c r="F62" i="4"/>
  <c r="C63" i="4"/>
  <c r="D63" i="4"/>
  <c r="E63" i="4"/>
  <c r="F63" i="4"/>
  <c r="C64" i="4"/>
  <c r="D64" i="4"/>
  <c r="E64" i="4"/>
  <c r="F64" i="4"/>
  <c r="C65" i="4"/>
  <c r="D65" i="4"/>
  <c r="E65" i="4"/>
  <c r="F65" i="4"/>
  <c r="C66" i="4"/>
  <c r="D66" i="4"/>
  <c r="E66" i="4"/>
  <c r="F66" i="4"/>
  <c r="C67" i="4"/>
  <c r="D67" i="4"/>
  <c r="E67" i="4"/>
  <c r="F67" i="4"/>
  <c r="D50" i="4"/>
  <c r="E50" i="4"/>
  <c r="C50" i="4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50" i="5"/>
  <c r="C51" i="5"/>
  <c r="D51" i="5"/>
  <c r="E51" i="5"/>
  <c r="F51" i="5"/>
  <c r="C52" i="5"/>
  <c r="D52" i="5"/>
  <c r="E52" i="5"/>
  <c r="F52" i="5"/>
  <c r="C53" i="5"/>
  <c r="D53" i="5"/>
  <c r="E53" i="5"/>
  <c r="F53" i="5"/>
  <c r="C54" i="5"/>
  <c r="D54" i="5"/>
  <c r="E54" i="5"/>
  <c r="F54" i="5"/>
  <c r="C55" i="5"/>
  <c r="D55" i="5"/>
  <c r="E55" i="5"/>
  <c r="F55" i="5"/>
  <c r="C56" i="5"/>
  <c r="D56" i="5"/>
  <c r="E56" i="5"/>
  <c r="F56" i="5"/>
  <c r="C57" i="5"/>
  <c r="D57" i="5"/>
  <c r="E57" i="5"/>
  <c r="F57" i="5"/>
  <c r="C58" i="5"/>
  <c r="D58" i="5"/>
  <c r="E58" i="5"/>
  <c r="F58" i="5"/>
  <c r="C59" i="5"/>
  <c r="D59" i="5"/>
  <c r="E59" i="5"/>
  <c r="F59" i="5"/>
  <c r="C60" i="5"/>
  <c r="D60" i="5"/>
  <c r="E60" i="5"/>
  <c r="F60" i="5"/>
  <c r="C61" i="5"/>
  <c r="D61" i="5"/>
  <c r="E61" i="5"/>
  <c r="F61" i="5"/>
  <c r="C62" i="5"/>
  <c r="D62" i="5"/>
  <c r="E62" i="5"/>
  <c r="F62" i="5"/>
  <c r="C63" i="5"/>
  <c r="D63" i="5"/>
  <c r="E63" i="5"/>
  <c r="F63" i="5"/>
  <c r="C64" i="5"/>
  <c r="D64" i="5"/>
  <c r="E64" i="5"/>
  <c r="F64" i="5"/>
  <c r="C65" i="5"/>
  <c r="D65" i="5"/>
  <c r="E65" i="5"/>
  <c r="F65" i="5"/>
  <c r="C66" i="5"/>
  <c r="D66" i="5"/>
  <c r="E66" i="5"/>
  <c r="F66" i="5"/>
  <c r="C67" i="5"/>
  <c r="D67" i="5"/>
  <c r="E67" i="5"/>
  <c r="F67" i="5"/>
  <c r="D50" i="5"/>
  <c r="E50" i="5"/>
  <c r="F50" i="5"/>
  <c r="C50" i="5"/>
  <c r="C51" i="6" l="1"/>
  <c r="D51" i="6"/>
  <c r="E51" i="6"/>
  <c r="F51" i="6"/>
  <c r="C52" i="6"/>
  <c r="D52" i="6"/>
  <c r="E52" i="6"/>
  <c r="F52" i="6"/>
  <c r="C53" i="6"/>
  <c r="D53" i="6"/>
  <c r="E53" i="6"/>
  <c r="F53" i="6"/>
  <c r="C54" i="6"/>
  <c r="D54" i="6"/>
  <c r="E54" i="6"/>
  <c r="F54" i="6"/>
  <c r="C55" i="6"/>
  <c r="D55" i="6"/>
  <c r="E55" i="6"/>
  <c r="F55" i="6"/>
  <c r="C56" i="6"/>
  <c r="D56" i="6"/>
  <c r="E56" i="6"/>
  <c r="F56" i="6"/>
  <c r="C57" i="6"/>
  <c r="D57" i="6"/>
  <c r="E57" i="6"/>
  <c r="F57" i="6"/>
  <c r="C58" i="6"/>
  <c r="D58" i="6"/>
  <c r="E58" i="6"/>
  <c r="F58" i="6"/>
  <c r="C59" i="6"/>
  <c r="D59" i="6"/>
  <c r="E59" i="6"/>
  <c r="F59" i="6"/>
  <c r="C60" i="6"/>
  <c r="D60" i="6"/>
  <c r="E60" i="6"/>
  <c r="F60" i="6"/>
  <c r="C61" i="6"/>
  <c r="D61" i="6"/>
  <c r="E61" i="6"/>
  <c r="F61" i="6"/>
  <c r="C62" i="6"/>
  <c r="D62" i="6"/>
  <c r="E62" i="6"/>
  <c r="F62" i="6"/>
  <c r="C63" i="6"/>
  <c r="D63" i="6"/>
  <c r="E63" i="6"/>
  <c r="F63" i="6"/>
  <c r="C64" i="6"/>
  <c r="D64" i="6"/>
  <c r="E64" i="6"/>
  <c r="F64" i="6"/>
  <c r="C65" i="6"/>
  <c r="D65" i="6"/>
  <c r="E65" i="6"/>
  <c r="F65" i="6"/>
  <c r="C66" i="6"/>
  <c r="D66" i="6"/>
  <c r="E66" i="6"/>
  <c r="F66" i="6"/>
  <c r="C67" i="6"/>
  <c r="D67" i="6"/>
  <c r="E67" i="6"/>
  <c r="F67" i="6"/>
  <c r="D50" i="6"/>
  <c r="E50" i="6"/>
  <c r="F50" i="6"/>
  <c r="C50" i="6"/>
  <c r="C51" i="7"/>
  <c r="D51" i="7"/>
  <c r="E51" i="7"/>
  <c r="F51" i="7"/>
  <c r="C52" i="7"/>
  <c r="D52" i="7"/>
  <c r="E52" i="7"/>
  <c r="F52" i="7"/>
  <c r="C53" i="7"/>
  <c r="D53" i="7"/>
  <c r="E53" i="7"/>
  <c r="F53" i="7"/>
  <c r="C54" i="7"/>
  <c r="D54" i="7"/>
  <c r="E54" i="7"/>
  <c r="F54" i="7"/>
  <c r="C55" i="7"/>
  <c r="D55" i="7"/>
  <c r="E55" i="7"/>
  <c r="F55" i="7"/>
  <c r="C56" i="7"/>
  <c r="D56" i="7"/>
  <c r="E56" i="7"/>
  <c r="F56" i="7"/>
  <c r="C57" i="7"/>
  <c r="D57" i="7"/>
  <c r="E57" i="7"/>
  <c r="F57" i="7"/>
  <c r="C58" i="7"/>
  <c r="D58" i="7"/>
  <c r="E58" i="7"/>
  <c r="F58" i="7"/>
  <c r="C59" i="7"/>
  <c r="D59" i="7"/>
  <c r="E59" i="7"/>
  <c r="F59" i="7"/>
  <c r="C60" i="7"/>
  <c r="D60" i="7"/>
  <c r="E60" i="7"/>
  <c r="F60" i="7"/>
  <c r="C61" i="7"/>
  <c r="D61" i="7"/>
  <c r="E61" i="7"/>
  <c r="F61" i="7"/>
  <c r="C62" i="7"/>
  <c r="D62" i="7"/>
  <c r="E62" i="7"/>
  <c r="F62" i="7"/>
  <c r="C63" i="7"/>
  <c r="D63" i="7"/>
  <c r="E63" i="7"/>
  <c r="F63" i="7"/>
  <c r="C64" i="7"/>
  <c r="D64" i="7"/>
  <c r="E64" i="7"/>
  <c r="F64" i="7"/>
  <c r="C65" i="7"/>
  <c r="D65" i="7"/>
  <c r="E65" i="7"/>
  <c r="F65" i="7"/>
  <c r="C66" i="7"/>
  <c r="D66" i="7"/>
  <c r="E66" i="7"/>
  <c r="F66" i="7"/>
  <c r="C67" i="7"/>
  <c r="D67" i="7"/>
  <c r="E67" i="7"/>
  <c r="F67" i="7"/>
  <c r="D50" i="7"/>
  <c r="E50" i="7"/>
  <c r="F50" i="7"/>
  <c r="C50" i="7"/>
  <c r="C50" i="24" l="1"/>
  <c r="F67" i="24"/>
  <c r="E67" i="24"/>
  <c r="D67" i="24"/>
  <c r="C67" i="24"/>
  <c r="F66" i="24"/>
  <c r="E66" i="24"/>
  <c r="D66" i="24"/>
  <c r="C66" i="24"/>
  <c r="F65" i="24"/>
  <c r="E65" i="24"/>
  <c r="D65" i="24"/>
  <c r="C65" i="24"/>
  <c r="F64" i="24"/>
  <c r="E64" i="24"/>
  <c r="D64" i="24"/>
  <c r="C64" i="24"/>
  <c r="F63" i="24"/>
  <c r="E63" i="24"/>
  <c r="D63" i="24"/>
  <c r="C63" i="24"/>
  <c r="F62" i="24"/>
  <c r="E62" i="24"/>
  <c r="D62" i="24"/>
  <c r="C62" i="24"/>
  <c r="F61" i="24"/>
  <c r="E61" i="24"/>
  <c r="D61" i="24"/>
  <c r="C61" i="24"/>
  <c r="F60" i="24"/>
  <c r="E60" i="24"/>
  <c r="D60" i="24"/>
  <c r="C60" i="24"/>
  <c r="F59" i="24"/>
  <c r="E59" i="24"/>
  <c r="D59" i="24"/>
  <c r="C59" i="24"/>
  <c r="F58" i="24"/>
  <c r="E58" i="24"/>
  <c r="D58" i="24"/>
  <c r="C58" i="24"/>
  <c r="F57" i="24"/>
  <c r="E57" i="24"/>
  <c r="D57" i="24"/>
  <c r="C57" i="24"/>
  <c r="F56" i="24"/>
  <c r="E56" i="24"/>
  <c r="D56" i="24"/>
  <c r="C56" i="24"/>
  <c r="F55" i="24"/>
  <c r="E55" i="24"/>
  <c r="D55" i="24"/>
  <c r="C55" i="24"/>
  <c r="F54" i="24"/>
  <c r="E54" i="24"/>
  <c r="D54" i="24"/>
  <c r="C54" i="24"/>
  <c r="F53" i="24"/>
  <c r="E53" i="24"/>
  <c r="D53" i="24"/>
  <c r="C53" i="24"/>
  <c r="F52" i="24"/>
  <c r="E52" i="24"/>
  <c r="D52" i="24"/>
  <c r="C52" i="24"/>
  <c r="F51" i="24"/>
  <c r="E51" i="24"/>
  <c r="D51" i="24"/>
  <c r="C51" i="24"/>
  <c r="F50" i="24"/>
  <c r="E50" i="24"/>
  <c r="D50" i="24"/>
  <c r="Y23" i="25"/>
  <c r="X23" i="25"/>
  <c r="Z23" i="25"/>
  <c r="H151" i="21"/>
  <c r="G151" i="21"/>
  <c r="I151" i="21" l="1"/>
  <c r="J151" i="21"/>
  <c r="I74" i="21" l="1"/>
  <c r="K74" i="21"/>
  <c r="J74" i="21" l="1"/>
  <c r="L74" i="21"/>
  <c r="G150" i="21"/>
  <c r="I150" i="21"/>
  <c r="I73" i="21"/>
  <c r="J73" i="21"/>
  <c r="K73" i="21" l="1"/>
  <c r="J150" i="21"/>
  <c r="H150" i="21"/>
  <c r="L73" i="21"/>
  <c r="G149" i="21" l="1"/>
  <c r="I149" i="21"/>
  <c r="J149" i="21"/>
  <c r="H149" i="21" l="1"/>
  <c r="I72" i="21"/>
  <c r="J72" i="21"/>
  <c r="K72" i="21"/>
  <c r="L72" i="21" l="1"/>
  <c r="P23" i="25"/>
  <c r="O23" i="25"/>
  <c r="C42" i="7" l="1"/>
  <c r="Q23" i="25" l="1"/>
  <c r="L71" i="21"/>
  <c r="I71" i="21" l="1"/>
  <c r="I68" i="21"/>
  <c r="J68" i="21"/>
  <c r="K68" i="21"/>
  <c r="L68" i="21"/>
  <c r="I69" i="21"/>
  <c r="J69" i="21"/>
  <c r="K69" i="21"/>
  <c r="L69" i="21"/>
  <c r="I70" i="21"/>
  <c r="J70" i="21"/>
  <c r="K70" i="21"/>
  <c r="L70" i="21"/>
  <c r="J67" i="21"/>
  <c r="K67" i="21"/>
  <c r="L67" i="21"/>
  <c r="I67" i="21"/>
  <c r="H68" i="21"/>
  <c r="H69" i="21"/>
  <c r="H70" i="21"/>
  <c r="H67" i="21"/>
  <c r="J145" i="21" l="1"/>
  <c r="J146" i="21"/>
  <c r="J147" i="21"/>
  <c r="J144" i="21"/>
  <c r="I145" i="21"/>
  <c r="I146" i="21"/>
  <c r="I147" i="21"/>
  <c r="I144" i="21"/>
  <c r="H145" i="21"/>
  <c r="H146" i="21"/>
  <c r="H147" i="21"/>
  <c r="G145" i="21"/>
  <c r="G146" i="21"/>
  <c r="G147" i="21"/>
  <c r="H144" i="21"/>
  <c r="G144" i="21"/>
  <c r="E23" i="25" l="1"/>
  <c r="I148" i="21" l="1"/>
  <c r="G66" i="20"/>
  <c r="G65" i="20"/>
  <c r="G64" i="20"/>
  <c r="G63" i="20"/>
  <c r="G62" i="20"/>
  <c r="G61" i="20"/>
  <c r="G60" i="20"/>
  <c r="G59" i="20"/>
  <c r="G58" i="20"/>
  <c r="G57" i="20"/>
  <c r="G56" i="20"/>
  <c r="G55" i="20"/>
  <c r="G54" i="20"/>
  <c r="G53" i="20"/>
  <c r="G52" i="20"/>
  <c r="G51" i="20"/>
  <c r="G50" i="20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G52" i="17"/>
  <c r="G51" i="17"/>
  <c r="G50" i="17"/>
  <c r="G67" i="20" l="1"/>
  <c r="J148" i="21"/>
  <c r="D22" i="22"/>
  <c r="D23" i="22"/>
  <c r="D24" i="22"/>
  <c r="D25" i="22"/>
  <c r="D26" i="22"/>
  <c r="D28" i="22"/>
  <c r="D29" i="22"/>
  <c r="D30" i="22"/>
  <c r="D31" i="22"/>
  <c r="D32" i="22"/>
  <c r="G51" i="19"/>
  <c r="G52" i="19"/>
  <c r="G53" i="19"/>
  <c r="G54" i="19"/>
  <c r="G55" i="19"/>
  <c r="G56" i="19"/>
  <c r="G57" i="19"/>
  <c r="G58" i="19"/>
  <c r="G59" i="19"/>
  <c r="G60" i="19"/>
  <c r="G61" i="19"/>
  <c r="G62" i="19"/>
  <c r="G63" i="19"/>
  <c r="G64" i="19"/>
  <c r="G65" i="19"/>
  <c r="G66" i="19"/>
  <c r="G67" i="19"/>
  <c r="G50" i="19"/>
  <c r="H63" i="21"/>
  <c r="L63" i="21"/>
  <c r="K63" i="21"/>
  <c r="J63" i="21"/>
  <c r="I63" i="21"/>
  <c r="G51" i="18" l="1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50" i="18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50" i="6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50" i="7"/>
  <c r="G50" i="24" l="1"/>
  <c r="G51" i="24"/>
  <c r="G52" i="24"/>
  <c r="G53" i="24"/>
  <c r="G54" i="24"/>
  <c r="G55" i="24"/>
  <c r="G56" i="24"/>
  <c r="G57" i="24"/>
  <c r="G58" i="24"/>
  <c r="G59" i="24"/>
  <c r="G60" i="24"/>
  <c r="G61" i="24"/>
  <c r="G62" i="24"/>
  <c r="G63" i="24"/>
  <c r="G64" i="24"/>
  <c r="G65" i="24"/>
  <c r="G66" i="24"/>
  <c r="J140" i="21"/>
  <c r="I140" i="21"/>
  <c r="H140" i="21"/>
  <c r="G140" i="21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26" i="20"/>
  <c r="C27" i="19"/>
  <c r="C28" i="19"/>
  <c r="C29" i="19"/>
  <c r="C30" i="19"/>
  <c r="C31" i="19"/>
  <c r="C32" i="19"/>
  <c r="C33" i="19"/>
  <c r="C34" i="19"/>
  <c r="C35" i="19"/>
  <c r="C36" i="19"/>
  <c r="C37" i="19"/>
  <c r="C38" i="19"/>
  <c r="C39" i="19"/>
  <c r="C40" i="19"/>
  <c r="C41" i="19"/>
  <c r="C42" i="19"/>
  <c r="C26" i="19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26" i="18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26" i="17"/>
  <c r="C26" i="9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26" i="4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26" i="5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26" i="6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26" i="7"/>
  <c r="G67" i="7"/>
  <c r="G67" i="17" l="1"/>
  <c r="G148" i="21"/>
  <c r="G67" i="18"/>
  <c r="H148" i="21"/>
  <c r="J71" i="21"/>
  <c r="G67" i="6"/>
  <c r="K71" i="21"/>
  <c r="C42" i="24"/>
  <c r="C28" i="24"/>
  <c r="C26" i="24"/>
  <c r="C36" i="24"/>
  <c r="G67" i="24"/>
  <c r="C29" i="24"/>
  <c r="C30" i="24"/>
  <c r="C37" i="24"/>
  <c r="C34" i="24"/>
  <c r="C41" i="24"/>
  <c r="C33" i="24"/>
  <c r="C31" i="24"/>
  <c r="C40" i="24"/>
  <c r="C32" i="24"/>
  <c r="C39" i="24"/>
  <c r="C38" i="24"/>
  <c r="C35" i="24"/>
  <c r="C27" i="24"/>
  <c r="C43" i="18" l="1"/>
  <c r="C43" i="4" l="1"/>
  <c r="C43" i="7"/>
  <c r="C43" i="9"/>
  <c r="C43" i="20"/>
  <c r="C43" i="6"/>
  <c r="C43" i="19"/>
  <c r="C43" i="5"/>
  <c r="D33" i="22"/>
  <c r="C43" i="24" l="1"/>
  <c r="J139" i="21"/>
  <c r="H139" i="21"/>
  <c r="G139" i="21"/>
  <c r="J62" i="21"/>
  <c r="K62" i="21"/>
  <c r="H62" i="21"/>
  <c r="L62" i="21"/>
  <c r="I139" i="21"/>
  <c r="I62" i="21"/>
  <c r="J138" i="21" l="1"/>
  <c r="I138" i="21"/>
  <c r="H138" i="21"/>
  <c r="G138" i="21"/>
  <c r="H61" i="21"/>
  <c r="I61" i="21"/>
  <c r="J61" i="21"/>
  <c r="K61" i="21" l="1"/>
  <c r="L61" i="21"/>
  <c r="J137" i="21" l="1"/>
  <c r="I137" i="21"/>
  <c r="H133" i="21"/>
  <c r="G133" i="21"/>
  <c r="H60" i="21"/>
  <c r="J60" i="21"/>
  <c r="K60" i="21"/>
  <c r="L60" i="21"/>
  <c r="I133" i="21" l="1"/>
  <c r="H137" i="21"/>
  <c r="G137" i="21"/>
  <c r="J133" i="21"/>
  <c r="I56" i="21"/>
  <c r="I60" i="21"/>
  <c r="J59" i="21" l="1"/>
  <c r="K59" i="21"/>
  <c r="L59" i="21"/>
  <c r="H59" i="21"/>
  <c r="J132" i="21" l="1"/>
  <c r="J136" i="21"/>
  <c r="H132" i="21"/>
  <c r="H136" i="21"/>
  <c r="I132" i="21"/>
  <c r="I136" i="21"/>
  <c r="I55" i="21"/>
  <c r="I59" i="21"/>
  <c r="G132" i="21"/>
  <c r="G136" i="21"/>
  <c r="H58" i="21"/>
  <c r="J58" i="21"/>
  <c r="K58" i="21"/>
  <c r="I54" i="21" l="1"/>
  <c r="I58" i="21"/>
  <c r="G131" i="21"/>
  <c r="G135" i="21"/>
  <c r="I131" i="21"/>
  <c r="I135" i="21"/>
  <c r="J131" i="21"/>
  <c r="J135" i="21"/>
  <c r="H131" i="21"/>
  <c r="H135" i="21"/>
  <c r="L58" i="21" l="1"/>
  <c r="L12" i="21" l="1"/>
  <c r="L13" i="21"/>
  <c r="L14" i="21"/>
  <c r="L15" i="21"/>
  <c r="L16" i="21"/>
  <c r="L17" i="21"/>
  <c r="L18" i="21"/>
  <c r="L19" i="21"/>
  <c r="L20" i="21"/>
  <c r="L21" i="21"/>
  <c r="L22" i="21"/>
  <c r="L23" i="21"/>
  <c r="L24" i="21"/>
  <c r="L25" i="21"/>
  <c r="L26" i="21"/>
  <c r="L27" i="21"/>
  <c r="L28" i="21"/>
  <c r="L29" i="21"/>
  <c r="L30" i="21"/>
  <c r="L31" i="21"/>
  <c r="L32" i="21"/>
  <c r="L33" i="21"/>
  <c r="L34" i="21"/>
  <c r="L35" i="21"/>
  <c r="L36" i="21"/>
  <c r="L37" i="21"/>
  <c r="L38" i="21"/>
  <c r="L39" i="21"/>
  <c r="L40" i="21"/>
  <c r="L41" i="21"/>
  <c r="L42" i="21"/>
  <c r="L43" i="21"/>
  <c r="L44" i="21"/>
  <c r="L45" i="21"/>
  <c r="L46" i="21"/>
  <c r="L11" i="21"/>
  <c r="K12" i="21"/>
  <c r="K13" i="21"/>
  <c r="K14" i="21"/>
  <c r="K15" i="21"/>
  <c r="K16" i="21"/>
  <c r="K17" i="21"/>
  <c r="K18" i="21"/>
  <c r="K19" i="21"/>
  <c r="K20" i="21"/>
  <c r="K21" i="21"/>
  <c r="K22" i="21"/>
  <c r="K23" i="21"/>
  <c r="K24" i="21"/>
  <c r="K25" i="21"/>
  <c r="K26" i="21"/>
  <c r="K27" i="21"/>
  <c r="K28" i="21"/>
  <c r="K29" i="21"/>
  <c r="K30" i="21"/>
  <c r="K31" i="21"/>
  <c r="K32" i="21"/>
  <c r="K33" i="21"/>
  <c r="K34" i="21"/>
  <c r="K35" i="21"/>
  <c r="K36" i="21"/>
  <c r="K37" i="21"/>
  <c r="K38" i="21"/>
  <c r="K39" i="21"/>
  <c r="K40" i="21"/>
  <c r="K41" i="21"/>
  <c r="K42" i="21"/>
  <c r="K43" i="21"/>
  <c r="K44" i="21"/>
  <c r="K45" i="21"/>
  <c r="K46" i="21"/>
  <c r="K47" i="21"/>
  <c r="K11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J34" i="21"/>
  <c r="J35" i="21"/>
  <c r="J36" i="21"/>
  <c r="J37" i="21"/>
  <c r="J38" i="21"/>
  <c r="J39" i="21"/>
  <c r="J40" i="21"/>
  <c r="J41" i="21"/>
  <c r="J42" i="21"/>
  <c r="J43" i="21"/>
  <c r="J44" i="21"/>
  <c r="J45" i="21"/>
  <c r="J46" i="21"/>
  <c r="J47" i="21"/>
  <c r="J11" i="21"/>
  <c r="H16" i="21"/>
  <c r="H44" i="21"/>
  <c r="H46" i="21"/>
  <c r="H41" i="21"/>
  <c r="H36" i="21"/>
  <c r="H38" i="21"/>
  <c r="H33" i="21"/>
  <c r="H28" i="21"/>
  <c r="H30" i="21"/>
  <c r="H25" i="21"/>
  <c r="H20" i="21"/>
  <c r="H19" i="21"/>
  <c r="H22" i="21"/>
  <c r="H17" i="21"/>
  <c r="H18" i="21"/>
  <c r="H23" i="21"/>
  <c r="H24" i="21"/>
  <c r="H26" i="21"/>
  <c r="H27" i="21"/>
  <c r="H31" i="21"/>
  <c r="H32" i="21"/>
  <c r="H34" i="21"/>
  <c r="H35" i="21"/>
  <c r="H39" i="21"/>
  <c r="H40" i="21"/>
  <c r="H42" i="21"/>
  <c r="H43" i="21"/>
  <c r="H47" i="21"/>
  <c r="J130" i="21" l="1"/>
  <c r="I134" i="21"/>
  <c r="H130" i="21"/>
  <c r="G130" i="21"/>
  <c r="H57" i="21"/>
  <c r="J57" i="21"/>
  <c r="I57" i="21"/>
  <c r="K57" i="21"/>
  <c r="L57" i="21"/>
  <c r="H45" i="21"/>
  <c r="H37" i="21"/>
  <c r="H29" i="21"/>
  <c r="H21" i="21"/>
  <c r="I21" i="21"/>
  <c r="I13" i="21"/>
  <c r="I36" i="21"/>
  <c r="I14" i="21"/>
  <c r="I50" i="21"/>
  <c r="I42" i="21"/>
  <c r="I34" i="21"/>
  <c r="I33" i="21"/>
  <c r="I48" i="21"/>
  <c r="I24" i="21"/>
  <c r="I16" i="21"/>
  <c r="I47" i="21"/>
  <c r="I39" i="21"/>
  <c r="I31" i="21"/>
  <c r="I23" i="21"/>
  <c r="I15" i="21"/>
  <c r="G134" i="21" l="1"/>
  <c r="J134" i="21"/>
  <c r="I130" i="21"/>
  <c r="H134" i="21"/>
  <c r="I38" i="21"/>
  <c r="I27" i="21"/>
  <c r="I44" i="21"/>
  <c r="I41" i="21"/>
  <c r="I12" i="21"/>
  <c r="I32" i="21"/>
  <c r="I29" i="21"/>
  <c r="I45" i="21"/>
  <c r="I18" i="21"/>
  <c r="I35" i="21"/>
  <c r="I22" i="21"/>
  <c r="I17" i="21"/>
  <c r="I26" i="21"/>
  <c r="I43" i="21"/>
  <c r="I52" i="21"/>
  <c r="I46" i="21"/>
  <c r="I25" i="21"/>
  <c r="I51" i="21"/>
  <c r="I30" i="21"/>
  <c r="I53" i="21"/>
  <c r="I49" i="21"/>
  <c r="I11" i="21"/>
  <c r="I20" i="21"/>
  <c r="I40" i="21"/>
  <c r="I19" i="21"/>
  <c r="I28" i="21"/>
  <c r="I37" i="21"/>
  <c r="H56" i="21" l="1"/>
  <c r="J56" i="21"/>
  <c r="K56" i="21"/>
  <c r="L56" i="21"/>
  <c r="L55" i="21" l="1"/>
  <c r="J51" i="21" l="1"/>
  <c r="J55" i="21"/>
  <c r="K51" i="21"/>
  <c r="K55" i="21"/>
  <c r="H51" i="21"/>
  <c r="H55" i="21"/>
  <c r="H54" i="21"/>
  <c r="H50" i="21" l="1"/>
  <c r="K50" i="21"/>
  <c r="K54" i="21"/>
  <c r="J50" i="21"/>
  <c r="J54" i="21"/>
  <c r="L50" i="21" l="1"/>
  <c r="L54" i="21"/>
  <c r="L49" i="21" l="1"/>
  <c r="L53" i="21" l="1"/>
  <c r="H48" i="21"/>
  <c r="H52" i="21"/>
  <c r="H49" i="21"/>
  <c r="H53" i="21"/>
  <c r="K49" i="21"/>
  <c r="K53" i="21"/>
  <c r="J49" i="21"/>
  <c r="J53" i="21"/>
  <c r="J48" i="21" l="1"/>
  <c r="J52" i="21"/>
  <c r="K48" i="21" l="1"/>
  <c r="K52" i="21"/>
  <c r="L48" i="21"/>
  <c r="L52" i="21"/>
  <c r="L47" i="21" l="1"/>
  <c r="L51" i="21"/>
  <c r="H12" i="21" l="1"/>
  <c r="H13" i="21"/>
  <c r="H14" i="21"/>
  <c r="H15" i="21" l="1"/>
  <c r="H11" i="21"/>
</calcChain>
</file>

<file path=xl/sharedStrings.xml><?xml version="1.0" encoding="utf-8"?>
<sst xmlns="http://schemas.openxmlformats.org/spreadsheetml/2006/main" count="1490" uniqueCount="654">
  <si>
    <t>07-T1</t>
  </si>
  <si>
    <t>07-T2</t>
  </si>
  <si>
    <t>07-T3</t>
  </si>
  <si>
    <t>07-T4</t>
  </si>
  <si>
    <t>08-T1</t>
  </si>
  <si>
    <t>08-T2</t>
  </si>
  <si>
    <t>08-T3</t>
  </si>
  <si>
    <t>08-T4</t>
  </si>
  <si>
    <t>09-T1</t>
  </si>
  <si>
    <t>09-T2</t>
  </si>
  <si>
    <t>09-T3</t>
  </si>
  <si>
    <t>09-T4</t>
  </si>
  <si>
    <t>ANDALUCIA</t>
  </si>
  <si>
    <t>ARAGON</t>
  </si>
  <si>
    <t>CANARIAS</t>
  </si>
  <si>
    <t>CANTABRIA</t>
  </si>
  <si>
    <t>GALICIA</t>
  </si>
  <si>
    <t>LA RIOJA</t>
  </si>
  <si>
    <t>Divorcios no consensuados</t>
  </si>
  <si>
    <t>Separaciones consensuadas</t>
  </si>
  <si>
    <t>Separaciones no consensuadas</t>
  </si>
  <si>
    <t>Divorcios consensuados</t>
  </si>
  <si>
    <t>10-T1</t>
  </si>
  <si>
    <t>CATALUÑA</t>
  </si>
  <si>
    <t>EXTREMADURA</t>
  </si>
  <si>
    <t>TOTAL</t>
  </si>
  <si>
    <t xml:space="preserve">Evolución divorcios no consensuados  </t>
  </si>
  <si>
    <t xml:space="preserve">Evolución divorcios  consensuados  </t>
  </si>
  <si>
    <t>Nulidades</t>
  </si>
  <si>
    <t>Evolución nulidades</t>
  </si>
  <si>
    <t>Nulidades matrimoniales</t>
  </si>
  <si>
    <t>Separación consensuada</t>
  </si>
  <si>
    <t>Separacion no consensuada</t>
  </si>
  <si>
    <t>Resumen</t>
  </si>
  <si>
    <t>Datos por provincias</t>
  </si>
  <si>
    <t>Datos por Partidos Judiciales</t>
  </si>
  <si>
    <t>CASTILLA LA MANCHA</t>
  </si>
  <si>
    <t>PAIS VASCO</t>
  </si>
  <si>
    <t>10-T2</t>
  </si>
  <si>
    <t xml:space="preserve">    Andalucía</t>
  </si>
  <si>
    <t xml:space="preserve">    Aragón</t>
  </si>
  <si>
    <t xml:space="preserve">    Asturias</t>
  </si>
  <si>
    <t xml:space="preserve">    Baleares</t>
  </si>
  <si>
    <t xml:space="preserve">    Canarias</t>
  </si>
  <si>
    <t xml:space="preserve">    Cantabria</t>
  </si>
  <si>
    <t xml:space="preserve">    Castilla y León</t>
  </si>
  <si>
    <t xml:space="preserve">    Castilla-La Mancha</t>
  </si>
  <si>
    <t xml:space="preserve">    Cataluña</t>
  </si>
  <si>
    <t xml:space="preserve">    Valencia</t>
  </si>
  <si>
    <t xml:space="preserve">    Extremadura</t>
  </si>
  <si>
    <t xml:space="preserve">    Galicia</t>
  </si>
  <si>
    <t xml:space="preserve">    Madrid</t>
  </si>
  <si>
    <t>CASTILLA  Y LEON</t>
  </si>
  <si>
    <t>ILLES BALEARS</t>
  </si>
  <si>
    <t>COMUNITAT VALENCIANA</t>
  </si>
  <si>
    <t>10-T3</t>
  </si>
  <si>
    <t>10-T4</t>
  </si>
  <si>
    <t>Evolución separaciones consensuadas</t>
  </si>
  <si>
    <t>Evolución separaciones no consensuadas</t>
  </si>
  <si>
    <t>11-T1</t>
  </si>
  <si>
    <t>11-T2</t>
  </si>
  <si>
    <t>11-T3</t>
  </si>
  <si>
    <t>11-T4</t>
  </si>
  <si>
    <t>12-T1</t>
  </si>
  <si>
    <t>12-T2</t>
  </si>
  <si>
    <t>12-T3</t>
  </si>
  <si>
    <t>12-T4</t>
  </si>
  <si>
    <t>13-T1</t>
  </si>
  <si>
    <t>13-T2</t>
  </si>
  <si>
    <t>13-T3</t>
  </si>
  <si>
    <t>Modificación medidas consensuadas</t>
  </si>
  <si>
    <t>Modificación medidas no consensuadas</t>
  </si>
  <si>
    <t>Guarda custodia hijos no matr. consensuada</t>
  </si>
  <si>
    <t>Guarda custodia hijos no matr. no consensuada</t>
  </si>
  <si>
    <t>13-T4</t>
  </si>
  <si>
    <t>14-T1</t>
  </si>
  <si>
    <t>14-T2</t>
  </si>
  <si>
    <t>Separaciones no consensuadas clasificadas por Tribunal Superior de Justicia</t>
  </si>
  <si>
    <t>Separaciones consensuadas clasificadas por Tribunal Superior de Justicia</t>
  </si>
  <si>
    <t>Divorcios no consensuados clasificados por Tribunal Superior de Justicia</t>
  </si>
  <si>
    <t>Divorcios consensuados clasificados por Tribunal Superior de Justicia</t>
  </si>
  <si>
    <t>Modificación de medidas consensuadas clasificadas por Tribunal Superior de Justicia</t>
  </si>
  <si>
    <t>Modificación de medidas no consensuadas clasificadas por Tribunal Superior de Justicia</t>
  </si>
  <si>
    <t>Nulidades matrimoniales clasificadas por Tribunal Superior de Justicia</t>
  </si>
  <si>
    <t>14-T3</t>
  </si>
  <si>
    <t>14-T4</t>
  </si>
  <si>
    <t>15-T1</t>
  </si>
  <si>
    <t>15-T2</t>
  </si>
  <si>
    <t>Evolución modificación medidas consensuadas</t>
  </si>
  <si>
    <t>Evolución modificación medidas no consensuadas</t>
  </si>
  <si>
    <t>Guarda, custodia, alimentos hijos no matrimoniales consensuada</t>
  </si>
  <si>
    <t>Guarda, custodia, alimentos hijos no matrimoniales no consensuada</t>
  </si>
  <si>
    <t>Evolución guarda, custodia, alimentos hijos no matr.cons</t>
  </si>
  <si>
    <t>Evolución guarda, custodia, alimentos  hijos no matr. no consensuada</t>
  </si>
  <si>
    <t>15-T3</t>
  </si>
  <si>
    <t>15-T4</t>
  </si>
  <si>
    <t>16-T1</t>
  </si>
  <si>
    <t>16-T2</t>
  </si>
  <si>
    <t>16-T3</t>
  </si>
  <si>
    <t>16-T4</t>
  </si>
  <si>
    <t>17-T1</t>
  </si>
  <si>
    <t>17-T2</t>
  </si>
  <si>
    <t>17-T3</t>
  </si>
  <si>
    <t>17-T4</t>
  </si>
  <si>
    <t>18-T1</t>
  </si>
  <si>
    <t>18-T2</t>
  </si>
  <si>
    <t>18-T3</t>
  </si>
  <si>
    <t xml:space="preserve">
</t>
  </si>
  <si>
    <t>18-T4</t>
  </si>
  <si>
    <t>19-T1</t>
  </si>
  <si>
    <t>Consensuada</t>
  </si>
  <si>
    <t>No consensuada</t>
  </si>
  <si>
    <t xml:space="preserve">  BARCELONA</t>
  </si>
  <si>
    <t xml:space="preserve">  GIRONA</t>
  </si>
  <si>
    <t xml:space="preserve">  LLEIDA</t>
  </si>
  <si>
    <t xml:space="preserve">  TARRAGONA</t>
  </si>
  <si>
    <t>Ruptura pareja estable. Cataluña</t>
  </si>
  <si>
    <t>19-T2</t>
  </si>
  <si>
    <t>19-T3</t>
  </si>
  <si>
    <t>19-T4</t>
  </si>
  <si>
    <t>ASTURIAS, PRINCIPADO DE</t>
  </si>
  <si>
    <t>MADRID, COMUNIDAD DE</t>
  </si>
  <si>
    <t>MURCIA, REGION DE</t>
  </si>
  <si>
    <t>NAVARRA, COM. FORAL DE</t>
  </si>
  <si>
    <t>20-T1</t>
  </si>
  <si>
    <t>20-T2</t>
  </si>
  <si>
    <t>20-T3</t>
  </si>
  <si>
    <t>20-T4</t>
  </si>
  <si>
    <t xml:space="preserve">  </t>
  </si>
  <si>
    <t>21-T1</t>
  </si>
  <si>
    <t>ESPAÑA</t>
  </si>
  <si>
    <t>ANDALUCÍA</t>
  </si>
  <si>
    <t>ARAGÓN</t>
  </si>
  <si>
    <t>ASTURIAS, PRINCIPADO</t>
  </si>
  <si>
    <t>CASTILLA - LEÓN</t>
  </si>
  <si>
    <t>CASTILLA - LA MANCHA</t>
  </si>
  <si>
    <t>C. VALENCIANA</t>
  </si>
  <si>
    <t>MADRID, COMUNIDAD</t>
  </si>
  <si>
    <t>MURCIA, REGIÓN</t>
  </si>
  <si>
    <t>NAVARRA, COM. FORAL</t>
  </si>
  <si>
    <t>PAÍS VASCO</t>
  </si>
  <si>
    <t>Total de demandas de disolución matrimonial</t>
  </si>
  <si>
    <t>21-T2</t>
  </si>
  <si>
    <t>21-T3</t>
  </si>
  <si>
    <t>21-T4</t>
  </si>
  <si>
    <t>22-T1</t>
  </si>
  <si>
    <t>MADRID, COMUNIDAD DE(*)</t>
  </si>
  <si>
    <t>*En este caso se ha planteado una Cuestión dei inconstitucionalidad ante el Tribunal Constitucional</t>
  </si>
  <si>
    <t>Privación o suspensión régimen visitas o estancia progenitor</t>
  </si>
  <si>
    <t>22-T2</t>
  </si>
  <si>
    <t>22-T3</t>
  </si>
  <si>
    <t>22-T4</t>
  </si>
  <si>
    <t>23-T1</t>
  </si>
  <si>
    <t>Solicitudes presentadas</t>
  </si>
  <si>
    <t>Accediendo a suspensión o privación</t>
  </si>
  <si>
    <t>No
accediendo a suspensión o privación</t>
  </si>
  <si>
    <t>23-T2</t>
  </si>
  <si>
    <t>23-T3</t>
  </si>
  <si>
    <t>23-T4</t>
  </si>
  <si>
    <t>Guardia, custodia o alimentos de hijos no matrimoniales menores o con discapacidad con medidas de apoyo de progenitores, no consensuadas clasificados por Tribunal Superior de Justicia</t>
  </si>
  <si>
    <t xml:space="preserve"> </t>
  </si>
  <si>
    <t>24-T1</t>
  </si>
  <si>
    <t>Guardia, custodia y alimentos de hijos no matrimoniales menores o con discapacidad con medidas de apoyo de progenitores, consensuados clasificados por Tribunal Superior de Justicia</t>
  </si>
  <si>
    <t>PRIMER TRIMESTRE 2025</t>
  </si>
  <si>
    <t>25-T1</t>
  </si>
  <si>
    <t>Evolución 25-T1</t>
  </si>
  <si>
    <t>24-T2</t>
  </si>
  <si>
    <t>24-T3</t>
  </si>
  <si>
    <t>24-T4</t>
  </si>
  <si>
    <t>04 Almería</t>
  </si>
  <si>
    <t>11 Cádiz</t>
  </si>
  <si>
    <t>14 Córdoba</t>
  </si>
  <si>
    <t>18 Granada</t>
  </si>
  <si>
    <t>21 Huelva</t>
  </si>
  <si>
    <t>23 Jaén</t>
  </si>
  <si>
    <t>29 Málaga</t>
  </si>
  <si>
    <t>41 Sevilla</t>
  </si>
  <si>
    <t>51 Ceuta</t>
  </si>
  <si>
    <t>52 Melilla</t>
  </si>
  <si>
    <t>22 Huesca</t>
  </si>
  <si>
    <t>44 Teruel</t>
  </si>
  <si>
    <t>50 Zaragoza</t>
  </si>
  <si>
    <t>33 Asturias</t>
  </si>
  <si>
    <t>07 Balears, Illes</t>
  </si>
  <si>
    <t>35 Palmas, Las</t>
  </si>
  <si>
    <t>38 Santa Cruz de Tenerife</t>
  </si>
  <si>
    <t>39 Cantabria</t>
  </si>
  <si>
    <t>05 Ávila</t>
  </si>
  <si>
    <t>09 Burgos</t>
  </si>
  <si>
    <t>24 León</t>
  </si>
  <si>
    <t>34 Palencia</t>
  </si>
  <si>
    <t>37 Salamanca</t>
  </si>
  <si>
    <t>40 Segovia</t>
  </si>
  <si>
    <t>42 Soria</t>
  </si>
  <si>
    <t>47 Valladolid</t>
  </si>
  <si>
    <t>49 Zamora</t>
  </si>
  <si>
    <t>02 Albacete</t>
  </si>
  <si>
    <t>13 Ciudad Real</t>
  </si>
  <si>
    <t>16 Cuenca</t>
  </si>
  <si>
    <t>19 Guadalajara</t>
  </si>
  <si>
    <t>45 Toledo</t>
  </si>
  <si>
    <t>08 Barcelona</t>
  </si>
  <si>
    <t>17 Girona</t>
  </si>
  <si>
    <t>25 Lleida</t>
  </si>
  <si>
    <t>43 Tarragona</t>
  </si>
  <si>
    <t>03 Alicante/Alacant</t>
  </si>
  <si>
    <t>12 Castellón/Castelló</t>
  </si>
  <si>
    <t>46 Valencia/València</t>
  </si>
  <si>
    <t>06 Badajoz</t>
  </si>
  <si>
    <t>10 Cáceres</t>
  </si>
  <si>
    <t>15 Coruña, A</t>
  </si>
  <si>
    <t>27 Lugo</t>
  </si>
  <si>
    <t>32 Ourense</t>
  </si>
  <si>
    <t>36 Pontevedra</t>
  </si>
  <si>
    <t>28 Madrid</t>
  </si>
  <si>
    <t>30 Murcia</t>
  </si>
  <si>
    <t>31 Navarra</t>
  </si>
  <si>
    <t>01 Araba/Álava</t>
  </si>
  <si>
    <t>20 Gipuzkoa</t>
  </si>
  <si>
    <t>48 Bizkaia</t>
  </si>
  <si>
    <t>26 Rioja, La</t>
  </si>
  <si>
    <t>Total general</t>
  </si>
  <si>
    <t xml:space="preserve">           Primer Trimestre de 2025</t>
  </si>
  <si>
    <t>AMURRIO</t>
  </si>
  <si>
    <t>VITORIA-GASTEIZ</t>
  </si>
  <si>
    <t>ALBACETE</t>
  </si>
  <si>
    <t>ALCARAZ</t>
  </si>
  <si>
    <t>ALMANSA</t>
  </si>
  <si>
    <t>CASAS-IBAÑEZ</t>
  </si>
  <si>
    <t>HELLIN</t>
  </si>
  <si>
    <t>LA RODA</t>
  </si>
  <si>
    <t>VILLARROBLEDO</t>
  </si>
  <si>
    <t>ALCOY/ALCOI</t>
  </si>
  <si>
    <t>ALICANTE/ALACANT</t>
  </si>
  <si>
    <t>BENIDORM</t>
  </si>
  <si>
    <t>DENIA</t>
  </si>
  <si>
    <t>ELCHE/ELX</t>
  </si>
  <si>
    <t>ELDA</t>
  </si>
  <si>
    <t>IBI</t>
  </si>
  <si>
    <t>NOVELDA</t>
  </si>
  <si>
    <t>ORIHUELA</t>
  </si>
  <si>
    <t>SAN VICENTE DEL RASPEIG/SANT VICENT DEL RASPEIG</t>
  </si>
  <si>
    <t>TORREVIEJA</t>
  </si>
  <si>
    <t>VILLAJOYOSA/VILA JOIOSA, LA</t>
  </si>
  <si>
    <t>VILLENA</t>
  </si>
  <si>
    <t>ALMERIA</t>
  </si>
  <si>
    <t>BERJA</t>
  </si>
  <si>
    <t>EL EJIDO</t>
  </si>
  <si>
    <t>HUERCAL-OVERA</t>
  </si>
  <si>
    <t>PURCHENA</t>
  </si>
  <si>
    <t>ROQUETAS DE MAR</t>
  </si>
  <si>
    <t>VELEZ-RUBIO</t>
  </si>
  <si>
    <t>VERA</t>
  </si>
  <si>
    <t>ARENAS DE SAN PEDRO</t>
  </si>
  <si>
    <t>AREVALO</t>
  </si>
  <si>
    <t>AVILA</t>
  </si>
  <si>
    <t>PIEDRAHITA</t>
  </si>
  <si>
    <t>ALMENDRALEJO</t>
  </si>
  <si>
    <t>BADAJOZ</t>
  </si>
  <si>
    <t>CASTUERA</t>
  </si>
  <si>
    <t>DON BENITO</t>
  </si>
  <si>
    <t>FREGENAL DE LA SIERRA</t>
  </si>
  <si>
    <t>HERRERA DEL DUQUE</t>
  </si>
  <si>
    <t>JEREZ DE LOS CABALLEROS</t>
  </si>
  <si>
    <t>LLERENA</t>
  </si>
  <si>
    <t>MERIDA</t>
  </si>
  <si>
    <t>MONTIJO</t>
  </si>
  <si>
    <t>OLIVENZA</t>
  </si>
  <si>
    <t>VILLAFRANCA DE LOS BARROS</t>
  </si>
  <si>
    <t>VILLANUEVA DE LA SERENA</t>
  </si>
  <si>
    <t>ZAFRA</t>
  </si>
  <si>
    <t>CIUTADELLA DE MENORCA</t>
  </si>
  <si>
    <t>EIVISSA</t>
  </si>
  <si>
    <t>INCA</t>
  </si>
  <si>
    <t>MANACOR</t>
  </si>
  <si>
    <t>MAO-MAHON</t>
  </si>
  <si>
    <t>PALMA</t>
  </si>
  <si>
    <t>ARENYS DE MAR</t>
  </si>
  <si>
    <t>BADALONA</t>
  </si>
  <si>
    <t>BARCELONA</t>
  </si>
  <si>
    <t>BERGA</t>
  </si>
  <si>
    <t>CERDANYOLA DEL VALLES</t>
  </si>
  <si>
    <t>CORNELLA DE LLOBREGAT</t>
  </si>
  <si>
    <t>EL PRAT DE LLOBREGAT</t>
  </si>
  <si>
    <t>ESPLUGUES DE LLOBREGAT</t>
  </si>
  <si>
    <t>GAVA</t>
  </si>
  <si>
    <t>GRANOLLERS</t>
  </si>
  <si>
    <t>IGUALADA</t>
  </si>
  <si>
    <t>L'HOSPITALET DE LLOBREGAT</t>
  </si>
  <si>
    <t>MANRESA</t>
  </si>
  <si>
    <t>MARTORELL</t>
  </si>
  <si>
    <t>MATARO</t>
  </si>
  <si>
    <t>MOLLET DEL VALLES</t>
  </si>
  <si>
    <t>RUBI</t>
  </si>
  <si>
    <t>SABADELL</t>
  </si>
  <si>
    <t>SANT BOI DE LLOBREGAT</t>
  </si>
  <si>
    <t>SANT FELIU DE LLOBREGAT</t>
  </si>
  <si>
    <t>SANTA COLOMA DE GRAMENET</t>
  </si>
  <si>
    <t>TERRASSA</t>
  </si>
  <si>
    <t>VIC</t>
  </si>
  <si>
    <t>VILAFRANCA DEL PENEDES</t>
  </si>
  <si>
    <t>VILANOVA I LA GELTRU</t>
  </si>
  <si>
    <t>ARANDA DE DUERO</t>
  </si>
  <si>
    <t>BRIVIESCA</t>
  </si>
  <si>
    <t>BURGOS</t>
  </si>
  <si>
    <t>LERMA</t>
  </si>
  <si>
    <t>MIRANDA DE EBRO</t>
  </si>
  <si>
    <t>SALAS DE LOS INFANTES</t>
  </si>
  <si>
    <t>VILLARCAYO DE MERINDAD DE CASTILLA LA VIEJA</t>
  </si>
  <si>
    <t>CACERES</t>
  </si>
  <si>
    <t>CORIA</t>
  </si>
  <si>
    <t>LOGROSAN</t>
  </si>
  <si>
    <t>NAVALMORAL DE LA MATA</t>
  </si>
  <si>
    <t>PLASENCIA</t>
  </si>
  <si>
    <t>TRUJILLO</t>
  </si>
  <si>
    <t>VALENCIA DE ALCANTARA</t>
  </si>
  <si>
    <t>ALGECIRAS</t>
  </si>
  <si>
    <t>ARCOS DE LA FRONTERA</t>
  </si>
  <si>
    <t>BARBATE</t>
  </si>
  <si>
    <t>CADIZ</t>
  </si>
  <si>
    <t>CHICLANA DE LA FRONTERA</t>
  </si>
  <si>
    <t>EL PUERTO DE SANTA MARIA</t>
  </si>
  <si>
    <t>JEREZ DE LA FRONTERA</t>
  </si>
  <si>
    <t>LA LINEA DE LA CONCEPCION</t>
  </si>
  <si>
    <t>PUERTO REAL</t>
  </si>
  <si>
    <t>ROTA</t>
  </si>
  <si>
    <t>SAN FERNANDO</t>
  </si>
  <si>
    <t>SAN ROQUE</t>
  </si>
  <si>
    <t>SANLUCAR DE BARRAMEDA</t>
  </si>
  <si>
    <t>UBRIQUE</t>
  </si>
  <si>
    <t>CASTELLO DE LA PLANA</t>
  </si>
  <si>
    <t>NULES</t>
  </si>
  <si>
    <t>SEGORBE</t>
  </si>
  <si>
    <t>VILLARREAL/VILA-REAL</t>
  </si>
  <si>
    <t>VINAROS</t>
  </si>
  <si>
    <t>ALCAZAR DE SAN JUAN</t>
  </si>
  <si>
    <t>ALMADEN</t>
  </si>
  <si>
    <t>ALMAGRO</t>
  </si>
  <si>
    <t>CIUDAD REAL</t>
  </si>
  <si>
    <t>DAIMIEL</t>
  </si>
  <si>
    <t>MANZANARES</t>
  </si>
  <si>
    <t>PUERTOLLANO</t>
  </si>
  <si>
    <t>TOMELLOSO</t>
  </si>
  <si>
    <t>VALDEPEÑAS</t>
  </si>
  <si>
    <t>VILLANUEVA DE LOS INFANTES</t>
  </si>
  <si>
    <t>AGUILAR DE LA FRONTERA</t>
  </si>
  <si>
    <t>BAENA</t>
  </si>
  <si>
    <t>CABRA</t>
  </si>
  <si>
    <t>CORDOBA</t>
  </si>
  <si>
    <t>LUCENA</t>
  </si>
  <si>
    <t>MONTILLA</t>
  </si>
  <si>
    <t>MONTORO</t>
  </si>
  <si>
    <t>PEÑARROYA-PUEBLONUEVO</t>
  </si>
  <si>
    <t>POSADAS</t>
  </si>
  <si>
    <t>POZOBLANCO</t>
  </si>
  <si>
    <t>PRIEGO DE CORDOBA</t>
  </si>
  <si>
    <t>PUENTE GENIL</t>
  </si>
  <si>
    <t>A CORUÑA</t>
  </si>
  <si>
    <t>ARZUA</t>
  </si>
  <si>
    <t>BETANZOS</t>
  </si>
  <si>
    <t>CARBALLO</t>
  </si>
  <si>
    <t>CORCUBION</t>
  </si>
  <si>
    <t>FERROL</t>
  </si>
  <si>
    <t>MUROS</t>
  </si>
  <si>
    <t>NEGREIRA</t>
  </si>
  <si>
    <t>NOIA</t>
  </si>
  <si>
    <t>ORDES</t>
  </si>
  <si>
    <t>ORTIGUEIRA</t>
  </si>
  <si>
    <t>PADRON</t>
  </si>
  <si>
    <t>RIBEIRA</t>
  </si>
  <si>
    <t>SANTIAGO DE COMPOSTELA</t>
  </si>
  <si>
    <t>CUENCA</t>
  </si>
  <si>
    <t>MOTILLA DEL PALANCAR</t>
  </si>
  <si>
    <t>SAN CLEMENTE</t>
  </si>
  <si>
    <t>TARANCON</t>
  </si>
  <si>
    <t>BLANES</t>
  </si>
  <si>
    <t>FIGUERES</t>
  </si>
  <si>
    <t>GIRONA</t>
  </si>
  <si>
    <t>LA BISBAL D'EMPORDA</t>
  </si>
  <si>
    <t>OLOT</t>
  </si>
  <si>
    <t>PUIGCERDA</t>
  </si>
  <si>
    <t>RIPOLL</t>
  </si>
  <si>
    <t>SANT FELIU DE GUIXOLS</t>
  </si>
  <si>
    <t>SANTA COLOMA DE FARNERS</t>
  </si>
  <si>
    <t>ALMUÑECAR</t>
  </si>
  <si>
    <t>BAZA</t>
  </si>
  <si>
    <t>GRANADA</t>
  </si>
  <si>
    <t>GUADIX</t>
  </si>
  <si>
    <t>HUESCAR</t>
  </si>
  <si>
    <t>LOJA</t>
  </si>
  <si>
    <t>MOTRIL</t>
  </si>
  <si>
    <t>ORGIVA</t>
  </si>
  <si>
    <t>SANTA FE</t>
  </si>
  <si>
    <t>GUADALAJARA</t>
  </si>
  <si>
    <t>MOLINA DE ARAGON</t>
  </si>
  <si>
    <t>SIGÜENZA</t>
  </si>
  <si>
    <t>AZPEITIA</t>
  </si>
  <si>
    <t>BERGARA</t>
  </si>
  <si>
    <t>DONOSTIA/SAN SEBASTIAN</t>
  </si>
  <si>
    <t>EIBAR</t>
  </si>
  <si>
    <t>IRUN</t>
  </si>
  <si>
    <t>TOLOSA</t>
  </si>
  <si>
    <t>ARACENA</t>
  </si>
  <si>
    <t>AYAMONTE</t>
  </si>
  <si>
    <t>HUELVA</t>
  </si>
  <si>
    <t>LA PALMA DEL CONDADO</t>
  </si>
  <si>
    <t>MOGUER</t>
  </si>
  <si>
    <t>VALVERDE DEL CAMINO</t>
  </si>
  <si>
    <t>BARBASTRO</t>
  </si>
  <si>
    <t>BOLTAÑA</t>
  </si>
  <si>
    <t>FRAGA</t>
  </si>
  <si>
    <t>HUESCA</t>
  </si>
  <si>
    <t>JACA</t>
  </si>
  <si>
    <t>MONZON</t>
  </si>
  <si>
    <t>ALCALA LA REAL</t>
  </si>
  <si>
    <t>ANDUJAR</t>
  </si>
  <si>
    <t>BAEZA</t>
  </si>
  <si>
    <t>CAZORLA</t>
  </si>
  <si>
    <t>JAEN</t>
  </si>
  <si>
    <t>LA CAROLINA</t>
  </si>
  <si>
    <t>LINARES</t>
  </si>
  <si>
    <t>MARTOS</t>
  </si>
  <si>
    <t>UBEDA</t>
  </si>
  <si>
    <t>VILLACARRILLO</t>
  </si>
  <si>
    <t>ASTORGA</t>
  </si>
  <si>
    <t>CISTIERNA</t>
  </si>
  <si>
    <t>LA BAÑEZA</t>
  </si>
  <si>
    <t>LEON</t>
  </si>
  <si>
    <t>PONFERRADA</t>
  </si>
  <si>
    <t>SAHAGUN</t>
  </si>
  <si>
    <t>VILLABLINO</t>
  </si>
  <si>
    <t>BALAGUER</t>
  </si>
  <si>
    <t>CERVERA</t>
  </si>
  <si>
    <t>LA SEU D'URGELL</t>
  </si>
  <si>
    <t>LLEIDA</t>
  </si>
  <si>
    <t>SOLSONA</t>
  </si>
  <si>
    <t>TREMP</t>
  </si>
  <si>
    <t>VIELHA E MIJARAN</t>
  </si>
  <si>
    <t>CALAHORRA</t>
  </si>
  <si>
    <t>HARO</t>
  </si>
  <si>
    <t>LOGROÑO</t>
  </si>
  <si>
    <t>A FONSAGRADA</t>
  </si>
  <si>
    <t>BECERREA</t>
  </si>
  <si>
    <t>CHANTADA</t>
  </si>
  <si>
    <t>LUGO</t>
  </si>
  <si>
    <t>MONDOÑEDO</t>
  </si>
  <si>
    <t>MONFORTE DE LEMOS</t>
  </si>
  <si>
    <t>SARRIA</t>
  </si>
  <si>
    <t>VILALBA</t>
  </si>
  <si>
    <t>VIVEIRO</t>
  </si>
  <si>
    <t>ALCALA DE HENARES</t>
  </si>
  <si>
    <t>ALCOBENDAS</t>
  </si>
  <si>
    <t>ALCORCON</t>
  </si>
  <si>
    <t>ARANJUEZ</t>
  </si>
  <si>
    <t>ARGANDA DEL REY</t>
  </si>
  <si>
    <t>COLLADO VILLALBA</t>
  </si>
  <si>
    <t>COLMENAR VIEJO</t>
  </si>
  <si>
    <t>COSLADA</t>
  </si>
  <si>
    <t>FUENLABRADA</t>
  </si>
  <si>
    <t>GETAFE</t>
  </si>
  <si>
    <t>LEGANES</t>
  </si>
  <si>
    <t>MADRID</t>
  </si>
  <si>
    <t>MAJADAHONDA</t>
  </si>
  <si>
    <t>MOSTOLES</t>
  </si>
  <si>
    <t>NAVALCARNERO</t>
  </si>
  <si>
    <t>PARLA</t>
  </si>
  <si>
    <t>POZUELO DE ALARCON</t>
  </si>
  <si>
    <t>SAN LORENZO DE EL ESCORIAL</t>
  </si>
  <si>
    <t>TORREJON DE ARDOZ</t>
  </si>
  <si>
    <t>TORRELAGUNA</t>
  </si>
  <si>
    <t>VALDEMORO</t>
  </si>
  <si>
    <t>ANTEQUERA</t>
  </si>
  <si>
    <t>ARCHIDONA</t>
  </si>
  <si>
    <t>COIN</t>
  </si>
  <si>
    <t>ESTEPONA</t>
  </si>
  <si>
    <t>FUENGIROLA</t>
  </si>
  <si>
    <t>MALAGA</t>
  </si>
  <si>
    <t>MARBELLA</t>
  </si>
  <si>
    <t>RONDA</t>
  </si>
  <si>
    <t>TORREMOLINOS</t>
  </si>
  <si>
    <t>TORROX</t>
  </si>
  <si>
    <t>VELEZ-MALAGA</t>
  </si>
  <si>
    <t>CARAVACA DE LA CRUZ</t>
  </si>
  <si>
    <t>CARTAGENA</t>
  </si>
  <si>
    <t>CIEZA</t>
  </si>
  <si>
    <t>JUMILLA</t>
  </si>
  <si>
    <t>LORCA</t>
  </si>
  <si>
    <t>MOLINA DE SEGURA</t>
  </si>
  <si>
    <t>MULA</t>
  </si>
  <si>
    <t>MURCIA</t>
  </si>
  <si>
    <t>SAN JAVIER</t>
  </si>
  <si>
    <t>TOTANA</t>
  </si>
  <si>
    <t>YECLA</t>
  </si>
  <si>
    <t>AOIZ/AGOITZ</t>
  </si>
  <si>
    <t>ESTELLA-LIZARRA</t>
  </si>
  <si>
    <t>PAMPLONA/IRUÑA</t>
  </si>
  <si>
    <t>TAFALLA</t>
  </si>
  <si>
    <t>TUDELA</t>
  </si>
  <si>
    <t>A POBRA DE TRIVES</t>
  </si>
  <si>
    <t>BANDE</t>
  </si>
  <si>
    <t>CELANOVA</t>
  </si>
  <si>
    <t>O BARCO DE VALDEORRAS</t>
  </si>
  <si>
    <t>O CARBALLIÑO</t>
  </si>
  <si>
    <t>OURENSE</t>
  </si>
  <si>
    <t>RIBADAVIA</t>
  </si>
  <si>
    <t>VERIN</t>
  </si>
  <si>
    <t>XINZO DE LIMIA</t>
  </si>
  <si>
    <t>AVILES</t>
  </si>
  <si>
    <t>CANGAS DE ONIS</t>
  </si>
  <si>
    <t>CANGAS DEL NARCEA</t>
  </si>
  <si>
    <t>CASTROPOL</t>
  </si>
  <si>
    <t>GIJON</t>
  </si>
  <si>
    <t>GRADO</t>
  </si>
  <si>
    <t>LANGREO</t>
  </si>
  <si>
    <t>LAVIANA</t>
  </si>
  <si>
    <t>LENA</t>
  </si>
  <si>
    <t>LLANES</t>
  </si>
  <si>
    <t>MIERES</t>
  </si>
  <si>
    <t>OVIEDO</t>
  </si>
  <si>
    <t>PILOÑA</t>
  </si>
  <si>
    <t>PRAVIA</t>
  </si>
  <si>
    <t>SIERO</t>
  </si>
  <si>
    <t>TINEO</t>
  </si>
  <si>
    <t>VALDES</t>
  </si>
  <si>
    <t>VILLAVICIOSA</t>
  </si>
  <si>
    <t>CARRION DE LOS CONDES</t>
  </si>
  <si>
    <t>CERVERA DE PISUERGA</t>
  </si>
  <si>
    <t>PALENCIA</t>
  </si>
  <si>
    <t>ARRECIFE</t>
  </si>
  <si>
    <t>ARUCAS</t>
  </si>
  <si>
    <t>LAS PALMAS DE GRAN CANARIA</t>
  </si>
  <si>
    <t>PUERTO DEL ROSARIO</t>
  </si>
  <si>
    <t>SAN BARTOLOME DE TIRAJANA</t>
  </si>
  <si>
    <t>SANTA MARIA DE GUIA DE GRAN CANARIA</t>
  </si>
  <si>
    <t>TELDE</t>
  </si>
  <si>
    <t>A ESTRADA</t>
  </si>
  <si>
    <t>CALDAS DE REIS</t>
  </si>
  <si>
    <t>CAMBADOS</t>
  </si>
  <si>
    <t>CANGAS</t>
  </si>
  <si>
    <t>LALIN</t>
  </si>
  <si>
    <t>MARIN</t>
  </si>
  <si>
    <t>O PORRIÑO</t>
  </si>
  <si>
    <t>PONTEAREAS</t>
  </si>
  <si>
    <t>PONTEVEDRA</t>
  </si>
  <si>
    <t>REDONDELA</t>
  </si>
  <si>
    <t>TUI</t>
  </si>
  <si>
    <t>VIGO</t>
  </si>
  <si>
    <t>VILAGARCIA DE AROUSA</t>
  </si>
  <si>
    <t>BEJAR</t>
  </si>
  <si>
    <t>CIUDAD RODRIGO</t>
  </si>
  <si>
    <t>PEÑARANDA DE BRACAMONTE</t>
  </si>
  <si>
    <t>SALAMANCA</t>
  </si>
  <si>
    <t>VITIGUDINO</t>
  </si>
  <si>
    <t>ARONA</t>
  </si>
  <si>
    <t>GRANADILLA DE ABONA</t>
  </si>
  <si>
    <t>GÜIMAR</t>
  </si>
  <si>
    <t>ICOD DE LOS VINOS</t>
  </si>
  <si>
    <t>LA OROTAVA</t>
  </si>
  <si>
    <t>LOS LLANOS DE ARIDANE</t>
  </si>
  <si>
    <t>PUERTO DE LA CRUZ</t>
  </si>
  <si>
    <t>SAN CRISTOBAL DE LA LAGUNA</t>
  </si>
  <si>
    <t>SAN SEBASTIAN DE LA GOMERA</t>
  </si>
  <si>
    <t>SANTA CRUZ DE LA PALMA</t>
  </si>
  <si>
    <t>SANTA CRUZ DE TENERIFE</t>
  </si>
  <si>
    <t>VALVERDE</t>
  </si>
  <si>
    <t>CASTRO-URDIALES</t>
  </si>
  <si>
    <t>LAREDO</t>
  </si>
  <si>
    <t>MEDIO CUDEYO</t>
  </si>
  <si>
    <t>REINOSA</t>
  </si>
  <si>
    <t>SAN VICENTE DE LA BARQUERA</t>
  </si>
  <si>
    <t>SANTANDER</t>
  </si>
  <si>
    <t>SANTOÑA</t>
  </si>
  <si>
    <t>TORRELAVEGA</t>
  </si>
  <si>
    <t>CUELLAR</t>
  </si>
  <si>
    <t>SANTA MARIA LA REAL DE NIEVA</t>
  </si>
  <si>
    <t>SEGOVIA</t>
  </si>
  <si>
    <t>SEPULVEDA</t>
  </si>
  <si>
    <t>ALCALA DE GUADAIRA</t>
  </si>
  <si>
    <t>CARMONA</t>
  </si>
  <si>
    <t>CAZALLA DE LA SIERRA</t>
  </si>
  <si>
    <t>CORIA DEL RIO</t>
  </si>
  <si>
    <t>DOS HERMANAS</t>
  </si>
  <si>
    <t>ECIJA</t>
  </si>
  <si>
    <t>ESTEPA</t>
  </si>
  <si>
    <t>LEBRIJA</t>
  </si>
  <si>
    <t>LORA DEL RIO</t>
  </si>
  <si>
    <t>MARCHENA</t>
  </si>
  <si>
    <t>MORON DE LA FRONTERA</t>
  </si>
  <si>
    <t>OSUNA</t>
  </si>
  <si>
    <t>SANLUCAR LA MAYOR</t>
  </si>
  <si>
    <t>SEVILLA</t>
  </si>
  <si>
    <t>UTRERA</t>
  </si>
  <si>
    <t>ALMAZAN</t>
  </si>
  <si>
    <t>BURGO DE OSMA-CIUDAD DE OSMA</t>
  </si>
  <si>
    <t>SORIA</t>
  </si>
  <si>
    <t>AMPOSTA</t>
  </si>
  <si>
    <t>EL VENDRELL</t>
  </si>
  <si>
    <t>FALSET</t>
  </si>
  <si>
    <t>GANDESA</t>
  </si>
  <si>
    <t>REUS</t>
  </si>
  <si>
    <t>TARRAGONA</t>
  </si>
  <si>
    <t>TORTOSA</t>
  </si>
  <si>
    <t>VALLS</t>
  </si>
  <si>
    <t>ALCAÑIZ</t>
  </si>
  <si>
    <t>CALAMOCHA</t>
  </si>
  <si>
    <t>TERUEL</t>
  </si>
  <si>
    <t>ILLESCAS</t>
  </si>
  <si>
    <t>OCAÑA</t>
  </si>
  <si>
    <t>ORGAZ</t>
  </si>
  <si>
    <t>QUINTANAR DE LA ORDEN</t>
  </si>
  <si>
    <t>TALAVERA DE LA REINA</t>
  </si>
  <si>
    <t>TOLEDO</t>
  </si>
  <si>
    <t>TORRIJOS</t>
  </si>
  <si>
    <t>ALZIRA</t>
  </si>
  <si>
    <t>CARLET</t>
  </si>
  <si>
    <t>CATARROJA</t>
  </si>
  <si>
    <t>GANDIA</t>
  </si>
  <si>
    <t>LLIRIA</t>
  </si>
  <si>
    <t>MASSAMAGRELL</t>
  </si>
  <si>
    <t>MISLATA</t>
  </si>
  <si>
    <t>MONCADA</t>
  </si>
  <si>
    <t>ONTINYENT</t>
  </si>
  <si>
    <t>PATERNA</t>
  </si>
  <si>
    <t>PICASSENT</t>
  </si>
  <si>
    <t>QUART DE POBLET</t>
  </si>
  <si>
    <t>REQUENA</t>
  </si>
  <si>
    <t>SAGUNTO/SAGUNT</t>
  </si>
  <si>
    <t>SUECA</t>
  </si>
  <si>
    <t>TORRENT</t>
  </si>
  <si>
    <t>VALENCIA</t>
  </si>
  <si>
    <t>XATIVA</t>
  </si>
  <si>
    <t>MEDINA DE RIOSECO</t>
  </si>
  <si>
    <t>MEDINA DEL CAMPO</t>
  </si>
  <si>
    <t>VALLADOLID</t>
  </si>
  <si>
    <t>BALMASEDA</t>
  </si>
  <si>
    <t>BARAKALDO</t>
  </si>
  <si>
    <t>BILBAO</t>
  </si>
  <si>
    <t>DURANGO</t>
  </si>
  <si>
    <t>GERNIKA-LUMO</t>
  </si>
  <si>
    <t>GETXO</t>
  </si>
  <si>
    <t>BENAVENTE</t>
  </si>
  <si>
    <t>PUEBLA DE SANABRIA</t>
  </si>
  <si>
    <t>TORO</t>
  </si>
  <si>
    <t>VILLALPANDO</t>
  </si>
  <si>
    <t>ZAMORA</t>
  </si>
  <si>
    <t>CALATAYUD</t>
  </si>
  <si>
    <t>CASPE</t>
  </si>
  <si>
    <t>DAROCA</t>
  </si>
  <si>
    <t>EJEA DE LOS CABALLEROS</t>
  </si>
  <si>
    <t>LA ALMUNIA DE DOÑA GODINA</t>
  </si>
  <si>
    <t>TARAZONA</t>
  </si>
  <si>
    <t>ZARAGOZA</t>
  </si>
  <si>
    <t>CEUTA</t>
  </si>
  <si>
    <t>MELILLA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</si>
</sst>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name val="MS Sans Serif"/>
      <family val="2"/>
    </font>
    <font>
      <b/>
      <u/>
      <sz val="12"/>
      <color indexed="12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b/>
      <u/>
      <sz val="12"/>
      <color indexed="12"/>
      <name val="Verdana"/>
      <family val="2"/>
    </font>
    <font>
      <sz val="9"/>
      <name val="Verdana"/>
      <family val="2"/>
    </font>
    <font>
      <b/>
      <u/>
      <sz val="11"/>
      <color indexed="12"/>
      <name val="Verdana"/>
      <family val="2"/>
    </font>
    <font>
      <sz val="11"/>
      <name val="Verdana"/>
      <family val="2"/>
    </font>
    <font>
      <b/>
      <sz val="10"/>
      <name val="Verdana"/>
      <family val="2"/>
    </font>
    <font>
      <sz val="10"/>
      <color indexed="8"/>
      <name val="Verdana"/>
      <family val="2"/>
    </font>
    <font>
      <b/>
      <sz val="12"/>
      <color indexed="8"/>
      <name val="Verdana"/>
      <family val="2"/>
    </font>
    <font>
      <sz val="12"/>
      <name val="Verdana"/>
      <family val="2"/>
    </font>
    <font>
      <sz val="12"/>
      <color indexed="8"/>
      <name val="Verdana"/>
      <family val="2"/>
    </font>
    <font>
      <b/>
      <sz val="12"/>
      <name val="Verdana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7"/>
      <color rgb="FF808080"/>
      <name val="Verdana"/>
      <family val="2"/>
    </font>
    <font>
      <b/>
      <sz val="11"/>
      <color theme="4"/>
      <name val="Verdana"/>
      <family val="2"/>
    </font>
    <font>
      <sz val="11"/>
      <color theme="0"/>
      <name val="Verdana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1"/>
      <color theme="0"/>
      <name val="Verdana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9"/>
      <color theme="4"/>
      <name val="Verdana"/>
      <family val="2"/>
    </font>
    <font>
      <b/>
      <sz val="9"/>
      <color theme="4"/>
      <name val="Verdana"/>
      <family val="2"/>
    </font>
    <font>
      <b/>
      <sz val="14"/>
      <color theme="0"/>
      <name val="Verdana"/>
      <family val="2"/>
    </font>
    <font>
      <b/>
      <sz val="12"/>
      <color theme="3"/>
      <name val="Verdana"/>
      <family val="2"/>
    </font>
    <font>
      <sz val="12"/>
      <color theme="1"/>
      <name val="Verdana"/>
      <family val="2"/>
    </font>
    <font>
      <b/>
      <sz val="12"/>
      <color theme="0"/>
      <name val="Verdana"/>
      <family val="2"/>
    </font>
    <font>
      <sz val="8"/>
      <name val="Arial"/>
    </font>
    <font>
      <b/>
      <sz val="16"/>
      <color theme="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18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4" tint="0.79998168889431442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4" tint="0.79998168889431442"/>
      </top>
      <bottom style="medium">
        <color theme="4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35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5" fillId="0" borderId="0"/>
    <xf numFmtId="0" fontId="9" fillId="0" borderId="0"/>
    <xf numFmtId="0" fontId="7" fillId="0" borderId="0"/>
    <xf numFmtId="0" fontId="6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86">
    <xf numFmtId="0" fontId="0" fillId="0" borderId="0" xfId="0"/>
    <xf numFmtId="0" fontId="12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0" xfId="1" applyFont="1" applyFill="1" applyAlignment="1" applyProtection="1">
      <alignment horizontal="left"/>
    </xf>
    <xf numFmtId="0" fontId="17" fillId="0" borderId="0" xfId="0" applyFont="1"/>
    <xf numFmtId="0" fontId="16" fillId="0" borderId="0" xfId="1" applyFont="1" applyFill="1" applyAlignment="1" applyProtection="1"/>
    <xf numFmtId="0" fontId="1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164" fontId="17" fillId="0" borderId="0" xfId="0" applyNumberFormat="1" applyFont="1"/>
    <xf numFmtId="0" fontId="23" fillId="0" borderId="0" xfId="0" applyFont="1"/>
    <xf numFmtId="0" fontId="21" fillId="0" borderId="0" xfId="0" applyFont="1"/>
    <xf numFmtId="3" fontId="17" fillId="0" borderId="0" xfId="0" applyNumberFormat="1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horizontal="center"/>
    </xf>
    <xf numFmtId="3" fontId="12" fillId="0" borderId="0" xfId="0" applyNumberFormat="1" applyFont="1"/>
    <xf numFmtId="0" fontId="12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8" fillId="0" borderId="3" xfId="0" applyFont="1" applyBorder="1"/>
    <xf numFmtId="0" fontId="19" fillId="0" borderId="2" xfId="0" applyFont="1" applyBorder="1" applyAlignment="1">
      <alignment horizontal="right"/>
    </xf>
    <xf numFmtId="0" fontId="12" fillId="0" borderId="1" xfId="0" applyFont="1" applyBorder="1"/>
    <xf numFmtId="3" fontId="19" fillId="0" borderId="1" xfId="0" applyNumberFormat="1" applyFont="1" applyBorder="1" applyAlignment="1">
      <alignment horizontal="right"/>
    </xf>
    <xf numFmtId="0" fontId="19" fillId="0" borderId="0" xfId="0" applyFont="1" applyAlignment="1">
      <alignment horizontal="center" vertical="center" wrapText="1"/>
    </xf>
    <xf numFmtId="0" fontId="28" fillId="2" borderId="4" xfId="0" applyFont="1" applyFill="1" applyBorder="1"/>
    <xf numFmtId="0" fontId="29" fillId="2" borderId="4" xfId="0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 wrapText="1"/>
    </xf>
    <xf numFmtId="0" fontId="27" fillId="3" borderId="0" xfId="0" applyFont="1" applyFill="1" applyAlignment="1">
      <alignment horizontal="left" vertical="center" wrapText="1"/>
    </xf>
    <xf numFmtId="3" fontId="30" fillId="0" borderId="5" xfId="0" applyNumberFormat="1" applyFont="1" applyBorder="1" applyAlignment="1">
      <alignment vertical="center"/>
    </xf>
    <xf numFmtId="164" fontId="30" fillId="0" borderId="5" xfId="0" applyNumberFormat="1" applyFont="1" applyBorder="1" applyAlignment="1">
      <alignment vertical="center"/>
    </xf>
    <xf numFmtId="0" fontId="27" fillId="3" borderId="6" xfId="0" applyFont="1" applyFill="1" applyBorder="1" applyAlignment="1">
      <alignment horizontal="left" vertical="center"/>
    </xf>
    <xf numFmtId="3" fontId="30" fillId="0" borderId="7" xfId="0" applyNumberFormat="1" applyFont="1" applyBorder="1" applyAlignment="1">
      <alignment vertical="center"/>
    </xf>
    <xf numFmtId="164" fontId="30" fillId="0" borderId="7" xfId="0" applyNumberFormat="1" applyFont="1" applyBorder="1" applyAlignment="1">
      <alignment vertical="center"/>
    </xf>
    <xf numFmtId="0" fontId="27" fillId="3" borderId="8" xfId="0" applyFont="1" applyFill="1" applyBorder="1" applyAlignment="1" applyProtection="1">
      <alignment horizontal="left" vertical="center" wrapText="1"/>
      <protection locked="0"/>
    </xf>
    <xf numFmtId="0" fontId="27" fillId="3" borderId="9" xfId="0" applyFont="1" applyFill="1" applyBorder="1" applyAlignment="1">
      <alignment horizontal="left" vertical="center" wrapText="1"/>
    </xf>
    <xf numFmtId="3" fontId="30" fillId="0" borderId="9" xfId="0" applyNumberFormat="1" applyFont="1" applyBorder="1" applyAlignment="1">
      <alignment vertical="center"/>
    </xf>
    <xf numFmtId="164" fontId="30" fillId="0" borderId="9" xfId="0" applyNumberFormat="1" applyFont="1" applyBorder="1" applyAlignment="1">
      <alignment vertical="center"/>
    </xf>
    <xf numFmtId="0" fontId="28" fillId="2" borderId="4" xfId="0" applyFont="1" applyFill="1" applyBorder="1" applyAlignment="1">
      <alignment wrapText="1"/>
    </xf>
    <xf numFmtId="0" fontId="20" fillId="0" borderId="0" xfId="0" applyFont="1" applyAlignment="1">
      <alignment vertical="center" wrapText="1"/>
    </xf>
    <xf numFmtId="0" fontId="27" fillId="0" borderId="10" xfId="0" applyFont="1" applyBorder="1" applyAlignment="1" applyProtection="1">
      <alignment horizontal="left" vertical="center" wrapText="1"/>
      <protection locked="0"/>
    </xf>
    <xf numFmtId="0" fontId="31" fillId="4" borderId="11" xfId="0" applyFont="1" applyFill="1" applyBorder="1" applyAlignment="1" applyProtection="1">
      <alignment horizontal="left" vertical="center" wrapText="1"/>
      <protection locked="0"/>
    </xf>
    <xf numFmtId="0" fontId="29" fillId="2" borderId="12" xfId="0" applyFont="1" applyFill="1" applyBorder="1" applyAlignment="1">
      <alignment horizontal="center" vertical="center"/>
    </xf>
    <xf numFmtId="3" fontId="31" fillId="4" borderId="11" xfId="0" applyNumberFormat="1" applyFont="1" applyFill="1" applyBorder="1" applyAlignment="1" applyProtection="1">
      <alignment vertical="center"/>
      <protection locked="0"/>
    </xf>
    <xf numFmtId="164" fontId="31" fillId="4" borderId="11" xfId="0" applyNumberFormat="1" applyFont="1" applyFill="1" applyBorder="1" applyAlignment="1" applyProtection="1">
      <alignment vertical="center"/>
      <protection locked="0"/>
    </xf>
    <xf numFmtId="0" fontId="20" fillId="0" borderId="0" xfId="0" applyFont="1" applyAlignment="1">
      <alignment wrapText="1"/>
    </xf>
    <xf numFmtId="0" fontId="20" fillId="0" borderId="0" xfId="0" applyFont="1"/>
    <xf numFmtId="0" fontId="24" fillId="0" borderId="0" xfId="0" applyFont="1"/>
    <xf numFmtId="0" fontId="2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64" fontId="30" fillId="0" borderId="5" xfId="0" applyNumberFormat="1" applyFont="1" applyBorder="1" applyAlignment="1">
      <alignment horizontal="right" vertical="center"/>
    </xf>
    <xf numFmtId="164" fontId="31" fillId="4" borderId="11" xfId="0" applyNumberFormat="1" applyFont="1" applyFill="1" applyBorder="1" applyAlignment="1" applyProtection="1">
      <alignment horizontal="right" vertical="center"/>
      <protection locked="0"/>
    </xf>
    <xf numFmtId="3" fontId="30" fillId="0" borderId="14" xfId="0" applyNumberFormat="1" applyFont="1" applyBorder="1" applyAlignment="1">
      <alignment vertical="center"/>
    </xf>
    <xf numFmtId="0" fontId="23" fillId="0" borderId="0" xfId="0" applyFont="1" applyAlignment="1">
      <alignment wrapText="1"/>
    </xf>
    <xf numFmtId="0" fontId="21" fillId="0" borderId="0" xfId="0" applyFont="1" applyAlignment="1">
      <alignment wrapText="1"/>
    </xf>
    <xf numFmtId="3" fontId="30" fillId="0" borderId="0" xfId="0" applyNumberFormat="1" applyFont="1" applyAlignment="1">
      <alignment vertical="center"/>
    </xf>
    <xf numFmtId="164" fontId="30" fillId="0" borderId="0" xfId="0" applyNumberFormat="1" applyFont="1" applyAlignment="1">
      <alignment vertical="center"/>
    </xf>
    <xf numFmtId="165" fontId="30" fillId="0" borderId="5" xfId="0" applyNumberFormat="1" applyFont="1" applyBorder="1" applyAlignment="1">
      <alignment vertical="center"/>
    </xf>
    <xf numFmtId="0" fontId="33" fillId="0" borderId="0" xfId="0" applyFont="1"/>
    <xf numFmtId="166" fontId="31" fillId="4" borderId="11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Alignment="1">
      <alignment horizontal="center" vertical="center"/>
    </xf>
    <xf numFmtId="164" fontId="19" fillId="0" borderId="0" xfId="0" applyNumberFormat="1" applyFont="1" applyAlignment="1">
      <alignment vertical="center"/>
    </xf>
    <xf numFmtId="0" fontId="34" fillId="0" borderId="0" xfId="0" applyFont="1"/>
    <xf numFmtId="0" fontId="35" fillId="0" borderId="0" xfId="0" applyFont="1"/>
    <xf numFmtId="0" fontId="29" fillId="2" borderId="12" xfId="0" applyFont="1" applyFill="1" applyBorder="1" applyAlignment="1">
      <alignment horizontal="center" vertical="center" wrapText="1"/>
    </xf>
    <xf numFmtId="3" fontId="33" fillId="0" borderId="0" xfId="0" applyNumberFormat="1" applyFont="1"/>
    <xf numFmtId="3" fontId="19" fillId="0" borderId="0" xfId="0" applyNumberFormat="1" applyFont="1" applyAlignment="1">
      <alignment vertical="center"/>
    </xf>
    <xf numFmtId="0" fontId="27" fillId="0" borderId="0" xfId="1" applyFont="1" applyAlignment="1" applyProtection="1">
      <alignment vertical="center"/>
    </xf>
    <xf numFmtId="9" fontId="30" fillId="0" borderId="9" xfId="0" applyNumberFormat="1" applyFont="1" applyBorder="1" applyAlignment="1">
      <alignment vertical="center"/>
    </xf>
    <xf numFmtId="0" fontId="37" fillId="3" borderId="15" xfId="0" applyFont="1" applyFill="1" applyBorder="1" applyAlignment="1">
      <alignment horizontal="center" vertical="center" wrapText="1"/>
    </xf>
    <xf numFmtId="0" fontId="37" fillId="3" borderId="16" xfId="0" applyFont="1" applyFill="1" applyBorder="1" applyAlignment="1">
      <alignment horizontal="center" vertical="center" wrapText="1"/>
    </xf>
    <xf numFmtId="0" fontId="37" fillId="3" borderId="17" xfId="0" applyFont="1" applyFill="1" applyBorder="1" applyAlignment="1">
      <alignment horizontal="center" vertical="center" wrapText="1"/>
    </xf>
    <xf numFmtId="0" fontId="38" fillId="0" borderId="0" xfId="34" applyFont="1"/>
    <xf numFmtId="3" fontId="39" fillId="4" borderId="11" xfId="0" applyNumberFormat="1" applyFont="1" applyFill="1" applyBorder="1" applyAlignment="1" applyProtection="1">
      <alignment vertical="center"/>
      <protection locked="0"/>
    </xf>
    <xf numFmtId="3" fontId="12" fillId="0" borderId="5" xfId="0" applyNumberFormat="1" applyFont="1" applyBorder="1" applyAlignment="1">
      <alignment vertical="center"/>
    </xf>
    <xf numFmtId="0" fontId="27" fillId="0" borderId="0" xfId="0" applyFont="1" applyAlignment="1" applyProtection="1">
      <alignment horizontal="left" vertical="center" wrapText="1"/>
      <protection locked="0"/>
    </xf>
    <xf numFmtId="3" fontId="12" fillId="0" borderId="0" xfId="0" applyNumberFormat="1" applyFont="1" applyAlignment="1">
      <alignment vertical="center"/>
    </xf>
    <xf numFmtId="3" fontId="12" fillId="0" borderId="9" xfId="0" applyNumberFormat="1" applyFont="1" applyBorder="1" applyAlignment="1">
      <alignment vertical="center"/>
    </xf>
    <xf numFmtId="0" fontId="41" fillId="2" borderId="0" xfId="0" applyFont="1" applyFill="1" applyAlignment="1">
      <alignment horizontal="center" vertical="center"/>
    </xf>
    <xf numFmtId="0" fontId="27" fillId="0" borderId="0" xfId="1" applyFont="1" applyAlignment="1" applyProtection="1">
      <alignment horizontal="left" vertical="center"/>
    </xf>
    <xf numFmtId="0" fontId="29" fillId="2" borderId="19" xfId="0" applyFont="1" applyFill="1" applyBorder="1" applyAlignment="1">
      <alignment horizontal="center" vertical="center"/>
    </xf>
    <xf numFmtId="0" fontId="29" fillId="2" borderId="20" xfId="0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/>
    </xf>
    <xf numFmtId="0" fontId="29" fillId="2" borderId="18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6" fillId="2" borderId="8" xfId="0" applyFont="1" applyFill="1" applyBorder="1" applyAlignment="1">
      <alignment horizontal="center" vertical="center"/>
    </xf>
    <xf numFmtId="0" fontId="36" fillId="2" borderId="13" xfId="0" applyFont="1" applyFill="1" applyBorder="1" applyAlignment="1">
      <alignment horizontal="center" vertical="center"/>
    </xf>
  </cellXfs>
  <cellStyles count="35">
    <cellStyle name="Hipervínculo" xfId="1" builtinId="8"/>
    <cellStyle name="Hipervínculo 2" xfId="8" xr:uid="{00000000-0005-0000-0000-000001000000}"/>
    <cellStyle name="Hipervínculo 3" xfId="20" xr:uid="{00000000-0005-0000-0000-000002000000}"/>
    <cellStyle name="Normal" xfId="0" builtinId="0"/>
    <cellStyle name="Normal 10" xfId="19" xr:uid="{00000000-0005-0000-0000-000004000000}"/>
    <cellStyle name="Normal 11" xfId="18" xr:uid="{00000000-0005-0000-0000-000005000000}"/>
    <cellStyle name="Normal 12" xfId="33" xr:uid="{09B27554-D451-4876-8956-E572BD0FB66E}"/>
    <cellStyle name="Normal 13" xfId="34" xr:uid="{17C642A4-CB2E-48A5-A8DC-0D5EF46EFBA5}"/>
    <cellStyle name="Normal 2" xfId="2" xr:uid="{00000000-0005-0000-0000-000006000000}"/>
    <cellStyle name="Normal 3" xfId="3" xr:uid="{00000000-0005-0000-0000-000007000000}"/>
    <cellStyle name="Normal 3 2" xfId="9" xr:uid="{00000000-0005-0000-0000-000008000000}"/>
    <cellStyle name="Normal 3 2 2" xfId="15" xr:uid="{00000000-0005-0000-0000-000009000000}"/>
    <cellStyle name="Normal 3 2 2 2" xfId="30" xr:uid="{00000000-0005-0000-0000-00000A000000}"/>
    <cellStyle name="Normal 3 2 3" xfId="24" xr:uid="{00000000-0005-0000-0000-00000B000000}"/>
    <cellStyle name="Normal 3 3" xfId="12" xr:uid="{00000000-0005-0000-0000-00000C000000}"/>
    <cellStyle name="Normal 3 3 2" xfId="27" xr:uid="{00000000-0005-0000-0000-00000D000000}"/>
    <cellStyle name="Normal 3 4" xfId="21" xr:uid="{00000000-0005-0000-0000-00000E000000}"/>
    <cellStyle name="Normal 4" xfId="4" xr:uid="{00000000-0005-0000-0000-00000F000000}"/>
    <cellStyle name="Normal 5" xfId="5" xr:uid="{00000000-0005-0000-0000-000010000000}"/>
    <cellStyle name="Normal 5 2" xfId="10" xr:uid="{00000000-0005-0000-0000-000011000000}"/>
    <cellStyle name="Normal 5 2 2" xfId="16" xr:uid="{00000000-0005-0000-0000-000012000000}"/>
    <cellStyle name="Normal 5 2 2 2" xfId="31" xr:uid="{00000000-0005-0000-0000-000013000000}"/>
    <cellStyle name="Normal 5 2 3" xfId="25" xr:uid="{00000000-0005-0000-0000-000014000000}"/>
    <cellStyle name="Normal 5 3" xfId="13" xr:uid="{00000000-0005-0000-0000-000015000000}"/>
    <cellStyle name="Normal 5 3 2" xfId="28" xr:uid="{00000000-0005-0000-0000-000016000000}"/>
    <cellStyle name="Normal 5 4" xfId="22" xr:uid="{00000000-0005-0000-0000-000017000000}"/>
    <cellStyle name="Normal 6" xfId="7" xr:uid="{00000000-0005-0000-0000-000018000000}"/>
    <cellStyle name="Normal 7" xfId="6" xr:uid="{00000000-0005-0000-0000-000019000000}"/>
    <cellStyle name="Normal 7 2" xfId="14" xr:uid="{00000000-0005-0000-0000-00001A000000}"/>
    <cellStyle name="Normal 7 2 2" xfId="29" xr:uid="{00000000-0005-0000-0000-00001B000000}"/>
    <cellStyle name="Normal 7 3" xfId="23" xr:uid="{00000000-0005-0000-0000-00001C000000}"/>
    <cellStyle name="Normal 8" xfId="11" xr:uid="{00000000-0005-0000-0000-00001D000000}"/>
    <cellStyle name="Normal 8 2" xfId="26" xr:uid="{00000000-0005-0000-0000-00001E000000}"/>
    <cellStyle name="Normal 9" xfId="17" xr:uid="{00000000-0005-0000-0000-00001F000000}"/>
    <cellStyle name="Normal 9 2" xfId="32" xr:uid="{00000000-0005-0000-0000-00002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3333FF"/>
      <color rgb="FF000080"/>
      <color rgb="FF0101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Divorcios consensuados</c:v>
          </c:tx>
          <c:cat>
            <c:strRef>
              <c:f>Resumen!$B$47:$B$79</c:f>
              <c:strCache>
                <c:ptCount val="33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</c:strCache>
            </c:strRef>
          </c:cat>
          <c:val>
            <c:numRef>
              <c:f>Resumen!$D$47:$D$79</c:f>
              <c:numCache>
                <c:formatCode>#,##0</c:formatCode>
                <c:ptCount val="33"/>
                <c:pt idx="0">
                  <c:v>17483</c:v>
                </c:pt>
                <c:pt idx="1">
                  <c:v>17095</c:v>
                </c:pt>
                <c:pt idx="2">
                  <c:v>12545</c:v>
                </c:pt>
                <c:pt idx="3">
                  <c:v>16901</c:v>
                </c:pt>
                <c:pt idx="4">
                  <c:v>16226</c:v>
                </c:pt>
                <c:pt idx="5">
                  <c:v>17077</c:v>
                </c:pt>
                <c:pt idx="6">
                  <c:v>12249</c:v>
                </c:pt>
                <c:pt idx="7">
                  <c:v>16689</c:v>
                </c:pt>
                <c:pt idx="8">
                  <c:v>16423</c:v>
                </c:pt>
                <c:pt idx="9">
                  <c:v>16409</c:v>
                </c:pt>
                <c:pt idx="10">
                  <c:v>12607</c:v>
                </c:pt>
                <c:pt idx="11">
                  <c:v>16581</c:v>
                </c:pt>
                <c:pt idx="12">
                  <c:v>13690</c:v>
                </c:pt>
                <c:pt idx="13">
                  <c:v>9552</c:v>
                </c:pt>
                <c:pt idx="14">
                  <c:v>14835</c:v>
                </c:pt>
                <c:pt idx="15">
                  <c:v>16883</c:v>
                </c:pt>
                <c:pt idx="16">
                  <c:v>15048</c:v>
                </c:pt>
                <c:pt idx="17">
                  <c:v>15937</c:v>
                </c:pt>
                <c:pt idx="18">
                  <c:v>11767</c:v>
                </c:pt>
                <c:pt idx="19">
                  <c:v>14416</c:v>
                </c:pt>
                <c:pt idx="20">
                  <c:v>14730</c:v>
                </c:pt>
                <c:pt idx="21">
                  <c:v>14306</c:v>
                </c:pt>
                <c:pt idx="22">
                  <c:v>11321</c:v>
                </c:pt>
                <c:pt idx="23">
                  <c:v>14766</c:v>
                </c:pt>
                <c:pt idx="24">
                  <c:v>12839</c:v>
                </c:pt>
                <c:pt idx="25">
                  <c:v>14208</c:v>
                </c:pt>
                <c:pt idx="26">
                  <c:v>11303</c:v>
                </c:pt>
                <c:pt idx="27">
                  <c:v>14446</c:v>
                </c:pt>
                <c:pt idx="28">
                  <c:v>14327</c:v>
                </c:pt>
                <c:pt idx="29">
                  <c:v>14748</c:v>
                </c:pt>
                <c:pt idx="30">
                  <c:v>11189</c:v>
                </c:pt>
                <c:pt idx="31">
                  <c:v>14881</c:v>
                </c:pt>
                <c:pt idx="32">
                  <c:v>13951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F-4688-A887-750F9FCD9833}"/>
            </c:ext>
          </c:extLst>
        </c:ser>
        <c:ser>
          <c:idx val="1"/>
          <c:order val="1"/>
          <c:tx>
            <c:v>Divorcios no consensuados</c:v>
          </c:tx>
          <c:cat>
            <c:strRef>
              <c:f>Resumen!$B$47:$B$79</c:f>
              <c:strCache>
                <c:ptCount val="33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</c:strCache>
            </c:strRef>
          </c:cat>
          <c:val>
            <c:numRef>
              <c:f>Resumen!$E$47:$E$79</c:f>
              <c:numCache>
                <c:formatCode>#,##0</c:formatCode>
                <c:ptCount val="33"/>
                <c:pt idx="0">
                  <c:v>12679</c:v>
                </c:pt>
                <c:pt idx="1">
                  <c:v>11520</c:v>
                </c:pt>
                <c:pt idx="2">
                  <c:v>8727</c:v>
                </c:pt>
                <c:pt idx="3">
                  <c:v>12093</c:v>
                </c:pt>
                <c:pt idx="4">
                  <c:v>11594</c:v>
                </c:pt>
                <c:pt idx="5">
                  <c:v>11986</c:v>
                </c:pt>
                <c:pt idx="6">
                  <c:v>8566</c:v>
                </c:pt>
                <c:pt idx="7">
                  <c:v>12287</c:v>
                </c:pt>
                <c:pt idx="8">
                  <c:v>11668</c:v>
                </c:pt>
                <c:pt idx="9">
                  <c:v>10869</c:v>
                </c:pt>
                <c:pt idx="10">
                  <c:v>8528</c:v>
                </c:pt>
                <c:pt idx="11">
                  <c:v>11761</c:v>
                </c:pt>
                <c:pt idx="12">
                  <c:v>9290</c:v>
                </c:pt>
                <c:pt idx="13">
                  <c:v>6264</c:v>
                </c:pt>
                <c:pt idx="14">
                  <c:v>9809</c:v>
                </c:pt>
                <c:pt idx="15">
                  <c:v>10727</c:v>
                </c:pt>
                <c:pt idx="16">
                  <c:v>9290</c:v>
                </c:pt>
                <c:pt idx="17">
                  <c:v>9750</c:v>
                </c:pt>
                <c:pt idx="18">
                  <c:v>7520</c:v>
                </c:pt>
                <c:pt idx="19">
                  <c:v>9777</c:v>
                </c:pt>
                <c:pt idx="20">
                  <c:v>9498</c:v>
                </c:pt>
                <c:pt idx="21">
                  <c:v>9118</c:v>
                </c:pt>
                <c:pt idx="22">
                  <c:v>7413</c:v>
                </c:pt>
                <c:pt idx="23">
                  <c:v>10221</c:v>
                </c:pt>
                <c:pt idx="24">
                  <c:v>8954</c:v>
                </c:pt>
                <c:pt idx="25">
                  <c:v>9269</c:v>
                </c:pt>
                <c:pt idx="26">
                  <c:v>7522</c:v>
                </c:pt>
                <c:pt idx="27">
                  <c:v>10319</c:v>
                </c:pt>
                <c:pt idx="28">
                  <c:v>9797</c:v>
                </c:pt>
                <c:pt idx="29">
                  <c:v>9881</c:v>
                </c:pt>
                <c:pt idx="30">
                  <c:v>7463</c:v>
                </c:pt>
                <c:pt idx="31">
                  <c:v>9939</c:v>
                </c:pt>
                <c:pt idx="32">
                  <c:v>9448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F-4688-A887-750F9FCD9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866496"/>
        <c:axId val="229928320"/>
      </c:lineChart>
      <c:catAx>
        <c:axId val="229866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29928320"/>
        <c:crosses val="autoZero"/>
        <c:auto val="1"/>
        <c:lblAlgn val="ctr"/>
        <c:lblOffset val="100"/>
        <c:noMultiLvlLbl val="0"/>
      </c:catAx>
      <c:valAx>
        <c:axId val="2299283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29866496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nulidad presentadas por cada 1.000.000 habitantes. </a:t>
            </a:r>
          </a:p>
          <a:p>
            <a:pPr>
              <a:defRPr sz="1200">
                <a:latin typeface="Verdana" panose="020B0604030504040204" pitchFamily="34" charset="0"/>
                <a:ea typeface="Verdana" panose="020B0604030504040204" pitchFamily="34" charset="0"/>
              </a:defRPr>
            </a:pP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Primer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2025</a:t>
            </a:r>
          </a:p>
        </c:rich>
      </c:tx>
      <c:layout>
        <c:manualLayout>
          <c:xMode val="edge"/>
          <c:yMode val="edge"/>
          <c:x val="0.20053662409845827"/>
          <c:y val="3.73899020977133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9462206993578251E-2"/>
          <c:y val="0.19667112641560475"/>
          <c:w val="0.92339787998603184"/>
          <c:h val="0.416875026544012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'Nulidades TSJ 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'Nulidades TSJ '!$G$50:$G$66</c:f>
              <c:numCache>
                <c:formatCode>#,##0.0</c:formatCode>
                <c:ptCount val="17"/>
                <c:pt idx="0">
                  <c:v>0.34086934864185153</c:v>
                </c:pt>
                <c:pt idx="1">
                  <c:v>0</c:v>
                </c:pt>
                <c:pt idx="2">
                  <c:v>0.99049226475065832</c:v>
                </c:pt>
                <c:pt idx="3">
                  <c:v>0</c:v>
                </c:pt>
                <c:pt idx="4">
                  <c:v>0.89335407105916953</c:v>
                </c:pt>
                <c:pt idx="5">
                  <c:v>0</c:v>
                </c:pt>
                <c:pt idx="6">
                  <c:v>0</c:v>
                </c:pt>
                <c:pt idx="7">
                  <c:v>0.4751873782629335</c:v>
                </c:pt>
                <c:pt idx="8">
                  <c:v>0.24961836472263471</c:v>
                </c:pt>
                <c:pt idx="9">
                  <c:v>0.75198076433204841</c:v>
                </c:pt>
                <c:pt idx="10">
                  <c:v>0</c:v>
                </c:pt>
                <c:pt idx="11">
                  <c:v>0.36957195806245247</c:v>
                </c:pt>
                <c:pt idx="12">
                  <c:v>0.42800475028205515</c:v>
                </c:pt>
                <c:pt idx="13">
                  <c:v>0</c:v>
                </c:pt>
                <c:pt idx="14">
                  <c:v>1.474202198625159</c:v>
                </c:pt>
                <c:pt idx="15">
                  <c:v>0.44889670168659468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4B-4D38-8225-A489E779C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Modificación de medidas no consensuadas presentadas por cada 100.000 habitantes.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Primer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2025</a:t>
            </a:r>
          </a:p>
        </c:rich>
      </c:tx>
      <c:layout>
        <c:manualLayout>
          <c:xMode val="edge"/>
          <c:yMode val="edge"/>
          <c:x val="0.17198638813681413"/>
          <c:y val="2.22840746948264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875754335621922E-2"/>
          <c:y val="0.16767267929266214"/>
          <c:w val="0.93241743722326709"/>
          <c:h val="0.5396104046050317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'Modif. medidas no consens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'Modif. medidas no consens TSJ'!$G$50:$G$66</c:f>
              <c:numCache>
                <c:formatCode>#,##0.0</c:formatCode>
                <c:ptCount val="17"/>
                <c:pt idx="0">
                  <c:v>22.270130777934302</c:v>
                </c:pt>
                <c:pt idx="1">
                  <c:v>16.499074054207227</c:v>
                </c:pt>
                <c:pt idx="2">
                  <c:v>20.106992974438366</c:v>
                </c:pt>
                <c:pt idx="3">
                  <c:v>17.373401484695169</c:v>
                </c:pt>
                <c:pt idx="4">
                  <c:v>22.467854887138113</c:v>
                </c:pt>
                <c:pt idx="5">
                  <c:v>13.709040011779619</c:v>
                </c:pt>
                <c:pt idx="6">
                  <c:v>15.553907250211358</c:v>
                </c:pt>
                <c:pt idx="7">
                  <c:v>16.441483287897501</c:v>
                </c:pt>
                <c:pt idx="8">
                  <c:v>14.852292700996765</c:v>
                </c:pt>
                <c:pt idx="9">
                  <c:v>18.536325840784993</c:v>
                </c:pt>
                <c:pt idx="10">
                  <c:v>18.583818235087197</c:v>
                </c:pt>
                <c:pt idx="11">
                  <c:v>17.222053245710285</c:v>
                </c:pt>
                <c:pt idx="12">
                  <c:v>17.17725731131981</c:v>
                </c:pt>
                <c:pt idx="13">
                  <c:v>18.106563501758377</c:v>
                </c:pt>
                <c:pt idx="14">
                  <c:v>11.793617589001272</c:v>
                </c:pt>
                <c:pt idx="15">
                  <c:v>15.307377527512879</c:v>
                </c:pt>
                <c:pt idx="16">
                  <c:v>13.881005848530464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73-4CE0-B23B-B9C646F34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Modificación de medidas consensuadas presentadas por cada 100.000 habitantes. Primer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2025</a:t>
            </a:r>
          </a:p>
        </c:rich>
      </c:tx>
      <c:layout>
        <c:manualLayout>
          <c:xMode val="edge"/>
          <c:yMode val="edge"/>
          <c:x val="0.119077954238771"/>
          <c:y val="3.417971629950749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2043928719436398E-2"/>
          <c:y val="0.18415720403370631"/>
          <c:w val="0.92474546613876651"/>
          <c:h val="0.494347518357958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'Modif. medidas consens.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'Modif. medidas consens. TSJ'!$G$50:$G$66</c:f>
              <c:numCache>
                <c:formatCode>#,##0.0</c:formatCode>
                <c:ptCount val="17"/>
                <c:pt idx="0">
                  <c:v>6.7037638566230804</c:v>
                </c:pt>
                <c:pt idx="1">
                  <c:v>6.4368584875158241</c:v>
                </c:pt>
                <c:pt idx="2">
                  <c:v>9.1125288357060583</c:v>
                </c:pt>
                <c:pt idx="3">
                  <c:v>10.391567243182157</c:v>
                </c:pt>
                <c:pt idx="4">
                  <c:v>7.504174196897023</c:v>
                </c:pt>
                <c:pt idx="5">
                  <c:v>6.4314014870077223</c:v>
                </c:pt>
                <c:pt idx="6">
                  <c:v>6.0208673226624612</c:v>
                </c:pt>
                <c:pt idx="7">
                  <c:v>5.5596923256763224</c:v>
                </c:pt>
                <c:pt idx="8">
                  <c:v>8.3871770546805244</c:v>
                </c:pt>
                <c:pt idx="9">
                  <c:v>6.5986312070137245</c:v>
                </c:pt>
                <c:pt idx="10">
                  <c:v>8.1541243276403002</c:v>
                </c:pt>
                <c:pt idx="11">
                  <c:v>13.45241927347327</c:v>
                </c:pt>
                <c:pt idx="12">
                  <c:v>5.849398253854754</c:v>
                </c:pt>
                <c:pt idx="13">
                  <c:v>6.2480395182123978</c:v>
                </c:pt>
                <c:pt idx="14">
                  <c:v>8.6977929718884379</c:v>
                </c:pt>
                <c:pt idx="15">
                  <c:v>7.5863542585034507</c:v>
                </c:pt>
                <c:pt idx="16">
                  <c:v>3.7016015596081235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E-4CF3-BAEE-AC17C16CD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Guarda,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custodia o alimentos hijos no matrimoniales menores o con discapacidad con medidas de apoyo de progenitores no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consensuadas presentadas por cada 100.000 habitantes. Primer trimestre de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'Guarda cust hij no matr. no con'!$B$50:$B$66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'Guarda cust hij no matr. no con'!$G$50:$G$66</c:f>
              <c:numCache>
                <c:formatCode>#,##0.0</c:formatCode>
                <c:ptCount val="17"/>
                <c:pt idx="0">
                  <c:v>17.963814673425574</c:v>
                </c:pt>
                <c:pt idx="1">
                  <c:v>10.580123720859342</c:v>
                </c:pt>
                <c:pt idx="2">
                  <c:v>13.173547121183757</c:v>
                </c:pt>
                <c:pt idx="3">
                  <c:v>17.292217365607808</c:v>
                </c:pt>
                <c:pt idx="4">
                  <c:v>20.859817559231608</c:v>
                </c:pt>
                <c:pt idx="5">
                  <c:v>13.539792604226784</c:v>
                </c:pt>
                <c:pt idx="6">
                  <c:v>9.8257209779560988</c:v>
                </c:pt>
                <c:pt idx="7">
                  <c:v>16.441483287897501</c:v>
                </c:pt>
                <c:pt idx="8">
                  <c:v>13.167368739118979</c:v>
                </c:pt>
                <c:pt idx="9">
                  <c:v>2.500336041404061</c:v>
                </c:pt>
                <c:pt idx="10">
                  <c:v>31.004635524864867</c:v>
                </c:pt>
                <c:pt idx="11">
                  <c:v>1.4782878322498099</c:v>
                </c:pt>
                <c:pt idx="12">
                  <c:v>14.766163884730902</c:v>
                </c:pt>
                <c:pt idx="13">
                  <c:v>18.935385070500839</c:v>
                </c:pt>
                <c:pt idx="14">
                  <c:v>21.375931880064808</c:v>
                </c:pt>
                <c:pt idx="15">
                  <c:v>14.005577092621754</c:v>
                </c:pt>
                <c:pt idx="16">
                  <c:v>252.94277323988845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1-4C23-B681-953E9C95F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Guarda,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custodia y alimentos hijos no matrimoniales menores o con discapacidad con medidas de apoyo de progenitores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consensuadas presentadas por cada 100.000 habitantes. Primer 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trimestre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 2024</a:t>
            </a:r>
          </a:p>
        </c:rich>
      </c:tx>
      <c:layout>
        <c:manualLayout>
          <c:xMode val="edge"/>
          <c:yMode val="edge"/>
          <c:x val="0.1128072445019405"/>
          <c:y val="2.40240240240240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'Guarda custod hij no matr. cons'!$B$50:$B$66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'Guarda custod hij no matr. cons'!$G$50:$G$66</c:f>
              <c:numCache>
                <c:formatCode>#,##0.0</c:formatCode>
                <c:ptCount val="17"/>
                <c:pt idx="0">
                  <c:v>14.486947317278689</c:v>
                </c:pt>
                <c:pt idx="1">
                  <c:v>9.0263992583555233</c:v>
                </c:pt>
                <c:pt idx="2">
                  <c:v>12.38115330938323</c:v>
                </c:pt>
                <c:pt idx="3">
                  <c:v>14.775509673899631</c:v>
                </c:pt>
                <c:pt idx="4">
                  <c:v>17.465072089206764</c:v>
                </c:pt>
                <c:pt idx="5">
                  <c:v>11.170328898487098</c:v>
                </c:pt>
                <c:pt idx="6">
                  <c:v>8.6968083549568878</c:v>
                </c:pt>
                <c:pt idx="7">
                  <c:v>10.786753486568591</c:v>
                </c:pt>
                <c:pt idx="8">
                  <c:v>13.579239040911327</c:v>
                </c:pt>
                <c:pt idx="9">
                  <c:v>10.847322525489798</c:v>
                </c:pt>
                <c:pt idx="10">
                  <c:v>16.3082486552806</c:v>
                </c:pt>
                <c:pt idx="11">
                  <c:v>9.1653845599488211</c:v>
                </c:pt>
                <c:pt idx="12">
                  <c:v>9.4589049812334185</c:v>
                </c:pt>
                <c:pt idx="13">
                  <c:v>13.452411615743021</c:v>
                </c:pt>
                <c:pt idx="14">
                  <c:v>13.267819787626431</c:v>
                </c:pt>
                <c:pt idx="15">
                  <c:v>9.7859480967677648</c:v>
                </c:pt>
                <c:pt idx="16">
                  <c:v>9.2540038990203097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A4-4797-83D0-401D4CD76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Guarda custodia alimentos consensuada</c:v>
          </c:tx>
          <c:cat>
            <c:strRef>
              <c:f>Resumen!$B$124:$B$156</c:f>
              <c:strCache>
                <c:ptCount val="33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</c:strCache>
            </c:strRef>
          </c:cat>
          <c:val>
            <c:numRef>
              <c:f>Resumen!$E$124:$E$156</c:f>
              <c:numCache>
                <c:formatCode>#,##0</c:formatCode>
                <c:ptCount val="33"/>
                <c:pt idx="0">
                  <c:v>5030</c:v>
                </c:pt>
                <c:pt idx="1">
                  <c:v>5094</c:v>
                </c:pt>
                <c:pt idx="2">
                  <c:v>3417</c:v>
                </c:pt>
                <c:pt idx="3">
                  <c:v>4951</c:v>
                </c:pt>
                <c:pt idx="4">
                  <c:v>4998</c:v>
                </c:pt>
                <c:pt idx="5">
                  <c:v>5420</c:v>
                </c:pt>
                <c:pt idx="6">
                  <c:v>3793</c:v>
                </c:pt>
                <c:pt idx="7">
                  <c:v>5070</c:v>
                </c:pt>
                <c:pt idx="8">
                  <c:v>5285</c:v>
                </c:pt>
                <c:pt idx="9">
                  <c:v>5380</c:v>
                </c:pt>
                <c:pt idx="10">
                  <c:v>3782</c:v>
                </c:pt>
                <c:pt idx="11">
                  <c:v>5269</c:v>
                </c:pt>
                <c:pt idx="12">
                  <c:v>4809</c:v>
                </c:pt>
                <c:pt idx="13">
                  <c:v>3542</c:v>
                </c:pt>
                <c:pt idx="14">
                  <c:v>5930</c:v>
                </c:pt>
                <c:pt idx="15">
                  <c:v>6955</c:v>
                </c:pt>
                <c:pt idx="16">
                  <c:v>6456</c:v>
                </c:pt>
                <c:pt idx="17">
                  <c:v>7080</c:v>
                </c:pt>
                <c:pt idx="18">
                  <c:v>4810</c:v>
                </c:pt>
                <c:pt idx="19">
                  <c:v>5686</c:v>
                </c:pt>
                <c:pt idx="20">
                  <c:v>5888</c:v>
                </c:pt>
                <c:pt idx="21">
                  <c:v>5919</c:v>
                </c:pt>
                <c:pt idx="22">
                  <c:v>4443</c:v>
                </c:pt>
                <c:pt idx="23">
                  <c:v>5827</c:v>
                </c:pt>
                <c:pt idx="24">
                  <c:v>5382</c:v>
                </c:pt>
                <c:pt idx="25">
                  <c:v>6202</c:v>
                </c:pt>
                <c:pt idx="26">
                  <c:v>4664</c:v>
                </c:pt>
                <c:pt idx="27">
                  <c:v>6025</c:v>
                </c:pt>
                <c:pt idx="28">
                  <c:v>5911</c:v>
                </c:pt>
                <c:pt idx="29">
                  <c:v>6473</c:v>
                </c:pt>
                <c:pt idx="30">
                  <c:v>4681</c:v>
                </c:pt>
                <c:pt idx="31">
                  <c:v>6079</c:v>
                </c:pt>
                <c:pt idx="32">
                  <c:v>5893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D-48AF-93CB-9E152440BE20}"/>
            </c:ext>
          </c:extLst>
        </c:ser>
        <c:ser>
          <c:idx val="1"/>
          <c:order val="1"/>
          <c:tx>
            <c:v>Guardia custodia alimentos no consensuada</c:v>
          </c:tx>
          <c:cat>
            <c:strRef>
              <c:f>Resumen!$B$124:$B$156</c:f>
              <c:strCache>
                <c:ptCount val="33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</c:strCache>
            </c:strRef>
          </c:cat>
          <c:val>
            <c:numRef>
              <c:f>Resumen!$F$124:$F$156</c:f>
              <c:numCache>
                <c:formatCode>#,##0</c:formatCode>
                <c:ptCount val="33"/>
                <c:pt idx="0">
                  <c:v>7776</c:v>
                </c:pt>
                <c:pt idx="1">
                  <c:v>7441</c:v>
                </c:pt>
                <c:pt idx="2">
                  <c:v>5362</c:v>
                </c:pt>
                <c:pt idx="3">
                  <c:v>7432</c:v>
                </c:pt>
                <c:pt idx="4">
                  <c:v>7050</c:v>
                </c:pt>
                <c:pt idx="5">
                  <c:v>7789</c:v>
                </c:pt>
                <c:pt idx="6">
                  <c:v>5492</c:v>
                </c:pt>
                <c:pt idx="7">
                  <c:v>7857</c:v>
                </c:pt>
                <c:pt idx="8">
                  <c:v>7545</c:v>
                </c:pt>
                <c:pt idx="9">
                  <c:v>7303</c:v>
                </c:pt>
                <c:pt idx="10">
                  <c:v>5753</c:v>
                </c:pt>
                <c:pt idx="11">
                  <c:v>7763</c:v>
                </c:pt>
                <c:pt idx="12">
                  <c:v>6286</c:v>
                </c:pt>
                <c:pt idx="13">
                  <c:v>4387</c:v>
                </c:pt>
                <c:pt idx="14">
                  <c:v>6981</c:v>
                </c:pt>
                <c:pt idx="15">
                  <c:v>7530</c:v>
                </c:pt>
                <c:pt idx="16">
                  <c:v>7006</c:v>
                </c:pt>
                <c:pt idx="17">
                  <c:v>7264</c:v>
                </c:pt>
                <c:pt idx="18">
                  <c:v>5320</c:v>
                </c:pt>
                <c:pt idx="19">
                  <c:v>6958</c:v>
                </c:pt>
                <c:pt idx="20">
                  <c:v>6922</c:v>
                </c:pt>
                <c:pt idx="21">
                  <c:v>6753</c:v>
                </c:pt>
                <c:pt idx="22">
                  <c:v>5489</c:v>
                </c:pt>
                <c:pt idx="23">
                  <c:v>7302</c:v>
                </c:pt>
                <c:pt idx="24">
                  <c:v>7004</c:v>
                </c:pt>
                <c:pt idx="25">
                  <c:v>7151</c:v>
                </c:pt>
                <c:pt idx="26">
                  <c:v>5724</c:v>
                </c:pt>
                <c:pt idx="27">
                  <c:v>7401</c:v>
                </c:pt>
                <c:pt idx="28">
                  <c:v>7505</c:v>
                </c:pt>
                <c:pt idx="29">
                  <c:v>7808</c:v>
                </c:pt>
                <c:pt idx="30">
                  <c:v>5685</c:v>
                </c:pt>
                <c:pt idx="31">
                  <c:v>7508</c:v>
                </c:pt>
                <c:pt idx="32">
                  <c:v>7305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D-48AF-93CB-9E152440B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5600"/>
        <c:axId val="137749632"/>
      </c:lineChart>
      <c:catAx>
        <c:axId val="21026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137749632"/>
        <c:crosses val="autoZero"/>
        <c:auto val="1"/>
        <c:lblAlgn val="ctr"/>
        <c:lblOffset val="100"/>
        <c:noMultiLvlLbl val="0"/>
      </c:catAx>
      <c:valAx>
        <c:axId val="1377496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10265600"/>
        <c:crosses val="autoZero"/>
        <c:crossBetween val="between"/>
        <c:minorUnit val="200"/>
      </c:valAx>
    </c:plotArea>
    <c:legend>
      <c:legendPos val="t"/>
      <c:overlay val="0"/>
      <c:txPr>
        <a:bodyPr/>
        <a:lstStyle/>
        <a:p>
          <a:pPr>
            <a:defRPr sz="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976193032517868E-2"/>
          <c:y val="9.2731507153155146E-2"/>
          <c:w val="0.8978969158752077"/>
          <c:h val="0.78087464419060293"/>
        </c:manualLayout>
      </c:layout>
      <c:lineChart>
        <c:grouping val="standard"/>
        <c:varyColors val="0"/>
        <c:ser>
          <c:idx val="0"/>
          <c:order val="0"/>
          <c:tx>
            <c:v>Separaciones consensuadas</c:v>
          </c:tx>
          <c:cat>
            <c:strRef>
              <c:f>Resumen!$B$47:$B$79</c:f>
              <c:strCache>
                <c:ptCount val="33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</c:strCache>
            </c:strRef>
          </c:cat>
          <c:val>
            <c:numRef>
              <c:f>Resumen!$F$47:$F$79</c:f>
              <c:numCache>
                <c:formatCode>#,##0</c:formatCode>
                <c:ptCount val="33"/>
                <c:pt idx="0">
                  <c:v>1041</c:v>
                </c:pt>
                <c:pt idx="1">
                  <c:v>933</c:v>
                </c:pt>
                <c:pt idx="2">
                  <c:v>683</c:v>
                </c:pt>
                <c:pt idx="3">
                  <c:v>1030</c:v>
                </c:pt>
                <c:pt idx="4">
                  <c:v>864</c:v>
                </c:pt>
                <c:pt idx="5">
                  <c:v>983</c:v>
                </c:pt>
                <c:pt idx="6">
                  <c:v>644</c:v>
                </c:pt>
                <c:pt idx="7">
                  <c:v>904</c:v>
                </c:pt>
                <c:pt idx="8">
                  <c:v>900</c:v>
                </c:pt>
                <c:pt idx="9">
                  <c:v>832</c:v>
                </c:pt>
                <c:pt idx="10">
                  <c:v>654</c:v>
                </c:pt>
                <c:pt idx="11">
                  <c:v>824</c:v>
                </c:pt>
                <c:pt idx="12">
                  <c:v>660</c:v>
                </c:pt>
                <c:pt idx="13">
                  <c:v>446</c:v>
                </c:pt>
                <c:pt idx="14">
                  <c:v>783</c:v>
                </c:pt>
                <c:pt idx="15">
                  <c:v>808</c:v>
                </c:pt>
                <c:pt idx="16">
                  <c:v>724</c:v>
                </c:pt>
                <c:pt idx="17">
                  <c:v>741</c:v>
                </c:pt>
                <c:pt idx="18">
                  <c:v>556</c:v>
                </c:pt>
                <c:pt idx="19">
                  <c:v>666</c:v>
                </c:pt>
                <c:pt idx="20">
                  <c:v>723</c:v>
                </c:pt>
                <c:pt idx="21">
                  <c:v>643</c:v>
                </c:pt>
                <c:pt idx="22">
                  <c:v>511</c:v>
                </c:pt>
                <c:pt idx="23">
                  <c:v>704</c:v>
                </c:pt>
                <c:pt idx="24">
                  <c:v>550</c:v>
                </c:pt>
                <c:pt idx="25">
                  <c:v>665</c:v>
                </c:pt>
                <c:pt idx="26">
                  <c:v>545</c:v>
                </c:pt>
                <c:pt idx="27">
                  <c:v>608</c:v>
                </c:pt>
                <c:pt idx="28">
                  <c:v>613</c:v>
                </c:pt>
                <c:pt idx="29">
                  <c:v>657</c:v>
                </c:pt>
                <c:pt idx="30">
                  <c:v>474</c:v>
                </c:pt>
                <c:pt idx="31">
                  <c:v>611</c:v>
                </c:pt>
                <c:pt idx="32">
                  <c:v>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A-4E82-9B76-8AC3991F1BE1}"/>
            </c:ext>
          </c:extLst>
        </c:ser>
        <c:ser>
          <c:idx val="1"/>
          <c:order val="1"/>
          <c:tx>
            <c:v>Separaciones no consensuadas</c:v>
          </c:tx>
          <c:cat>
            <c:strRef>
              <c:f>Resumen!$B$47:$B$79</c:f>
              <c:strCache>
                <c:ptCount val="33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</c:strCache>
            </c:strRef>
          </c:cat>
          <c:val>
            <c:numRef>
              <c:f>Resumen!$G$47:$G$79</c:f>
              <c:numCache>
                <c:formatCode>#,##0</c:formatCode>
                <c:ptCount val="33"/>
                <c:pt idx="0">
                  <c:v>491</c:v>
                </c:pt>
                <c:pt idx="1">
                  <c:v>440</c:v>
                </c:pt>
                <c:pt idx="2">
                  <c:v>351</c:v>
                </c:pt>
                <c:pt idx="3">
                  <c:v>479</c:v>
                </c:pt>
                <c:pt idx="4">
                  <c:v>424</c:v>
                </c:pt>
                <c:pt idx="5">
                  <c:v>466</c:v>
                </c:pt>
                <c:pt idx="6">
                  <c:v>303</c:v>
                </c:pt>
                <c:pt idx="7">
                  <c:v>442</c:v>
                </c:pt>
                <c:pt idx="8">
                  <c:v>461</c:v>
                </c:pt>
                <c:pt idx="9">
                  <c:v>367</c:v>
                </c:pt>
                <c:pt idx="10">
                  <c:v>286</c:v>
                </c:pt>
                <c:pt idx="11">
                  <c:v>397</c:v>
                </c:pt>
                <c:pt idx="12">
                  <c:v>355</c:v>
                </c:pt>
                <c:pt idx="13">
                  <c:v>214</c:v>
                </c:pt>
                <c:pt idx="14">
                  <c:v>305</c:v>
                </c:pt>
                <c:pt idx="15">
                  <c:v>361</c:v>
                </c:pt>
                <c:pt idx="16">
                  <c:v>305</c:v>
                </c:pt>
                <c:pt idx="17">
                  <c:v>306</c:v>
                </c:pt>
                <c:pt idx="18">
                  <c:v>263</c:v>
                </c:pt>
                <c:pt idx="19">
                  <c:v>313</c:v>
                </c:pt>
                <c:pt idx="20">
                  <c:v>292</c:v>
                </c:pt>
                <c:pt idx="21">
                  <c:v>301</c:v>
                </c:pt>
                <c:pt idx="22">
                  <c:v>239</c:v>
                </c:pt>
                <c:pt idx="23">
                  <c:v>342</c:v>
                </c:pt>
                <c:pt idx="24">
                  <c:v>292</c:v>
                </c:pt>
                <c:pt idx="25">
                  <c:v>249</c:v>
                </c:pt>
                <c:pt idx="26">
                  <c:v>252</c:v>
                </c:pt>
                <c:pt idx="27">
                  <c:v>273</c:v>
                </c:pt>
                <c:pt idx="28">
                  <c:v>288</c:v>
                </c:pt>
                <c:pt idx="29">
                  <c:v>336</c:v>
                </c:pt>
                <c:pt idx="30">
                  <c:v>186</c:v>
                </c:pt>
                <c:pt idx="31">
                  <c:v>205</c:v>
                </c:pt>
                <c:pt idx="32" formatCode="0.0%">
                  <c:v>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2A-4E82-9B76-8AC3991F1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4064"/>
        <c:axId val="229930048"/>
      </c:lineChart>
      <c:catAx>
        <c:axId val="210264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29930048"/>
        <c:crosses val="autoZero"/>
        <c:auto val="1"/>
        <c:lblAlgn val="ctr"/>
        <c:lblOffset val="100"/>
        <c:noMultiLvlLbl val="0"/>
      </c:catAx>
      <c:valAx>
        <c:axId val="2299300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10264064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193416384911543E-2"/>
          <c:y val="9.5636874332460653E-2"/>
          <c:w val="0.89167305815879638"/>
          <c:h val="0.78138787207634974"/>
        </c:manualLayout>
      </c:layout>
      <c:lineChart>
        <c:grouping val="standard"/>
        <c:varyColors val="0"/>
        <c:ser>
          <c:idx val="0"/>
          <c:order val="0"/>
          <c:tx>
            <c:v>Modificación medidas consensuadas</c:v>
          </c:tx>
          <c:cat>
            <c:strRef>
              <c:f>Resumen!$B$124:$B$156</c:f>
              <c:strCache>
                <c:ptCount val="33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</c:strCache>
            </c:strRef>
          </c:cat>
          <c:val>
            <c:numRef>
              <c:f>Resumen!$C$124:$C$156</c:f>
              <c:numCache>
                <c:formatCode>#,##0</c:formatCode>
                <c:ptCount val="33"/>
                <c:pt idx="0">
                  <c:v>2859</c:v>
                </c:pt>
                <c:pt idx="1">
                  <c:v>2804</c:v>
                </c:pt>
                <c:pt idx="2">
                  <c:v>2082</c:v>
                </c:pt>
                <c:pt idx="3">
                  <c:v>2872</c:v>
                </c:pt>
                <c:pt idx="4">
                  <c:v>2846</c:v>
                </c:pt>
                <c:pt idx="5">
                  <c:v>3144</c:v>
                </c:pt>
                <c:pt idx="6">
                  <c:v>2272</c:v>
                </c:pt>
                <c:pt idx="7">
                  <c:v>3104</c:v>
                </c:pt>
                <c:pt idx="8">
                  <c:v>3335</c:v>
                </c:pt>
                <c:pt idx="9">
                  <c:v>3176</c:v>
                </c:pt>
                <c:pt idx="10">
                  <c:v>2332</c:v>
                </c:pt>
                <c:pt idx="11">
                  <c:v>3323</c:v>
                </c:pt>
                <c:pt idx="12">
                  <c:v>2880</c:v>
                </c:pt>
                <c:pt idx="13">
                  <c:v>1846</c:v>
                </c:pt>
                <c:pt idx="14">
                  <c:v>2991</c:v>
                </c:pt>
                <c:pt idx="15">
                  <c:v>3612</c:v>
                </c:pt>
                <c:pt idx="16">
                  <c:v>3496</c:v>
                </c:pt>
                <c:pt idx="17">
                  <c:v>3680</c:v>
                </c:pt>
                <c:pt idx="18">
                  <c:v>2625</c:v>
                </c:pt>
                <c:pt idx="19">
                  <c:v>3154</c:v>
                </c:pt>
                <c:pt idx="20">
                  <c:v>3359</c:v>
                </c:pt>
                <c:pt idx="21">
                  <c:v>3398</c:v>
                </c:pt>
                <c:pt idx="22">
                  <c:v>2512</c:v>
                </c:pt>
                <c:pt idx="23">
                  <c:v>3417</c:v>
                </c:pt>
                <c:pt idx="24">
                  <c:v>3003</c:v>
                </c:pt>
                <c:pt idx="25">
                  <c:v>3332</c:v>
                </c:pt>
                <c:pt idx="26">
                  <c:v>2699</c:v>
                </c:pt>
                <c:pt idx="27">
                  <c:v>3451</c:v>
                </c:pt>
                <c:pt idx="28">
                  <c:v>3384</c:v>
                </c:pt>
                <c:pt idx="29">
                  <c:v>3713</c:v>
                </c:pt>
                <c:pt idx="30">
                  <c:v>2601</c:v>
                </c:pt>
                <c:pt idx="31">
                  <c:v>3431</c:v>
                </c:pt>
                <c:pt idx="32">
                  <c:v>3585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58-4695-81F0-8098BC69C06B}"/>
            </c:ext>
          </c:extLst>
        </c:ser>
        <c:ser>
          <c:idx val="1"/>
          <c:order val="1"/>
          <c:tx>
            <c:v>Modificación medidas no consensuadas</c:v>
          </c:tx>
          <c:cat>
            <c:strRef>
              <c:f>Resumen!$B$124:$B$156</c:f>
              <c:strCache>
                <c:ptCount val="33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</c:strCache>
            </c:strRef>
          </c:cat>
          <c:val>
            <c:numRef>
              <c:f>Resumen!$D$124:$D$156</c:f>
              <c:numCache>
                <c:formatCode>#,##0</c:formatCode>
                <c:ptCount val="33"/>
                <c:pt idx="0">
                  <c:v>9186</c:v>
                </c:pt>
                <c:pt idx="1">
                  <c:v>9391</c:v>
                </c:pt>
                <c:pt idx="2">
                  <c:v>6385</c:v>
                </c:pt>
                <c:pt idx="3">
                  <c:v>9137</c:v>
                </c:pt>
                <c:pt idx="4">
                  <c:v>8734</c:v>
                </c:pt>
                <c:pt idx="5">
                  <c:v>9353</c:v>
                </c:pt>
                <c:pt idx="6">
                  <c:v>6516</c:v>
                </c:pt>
                <c:pt idx="7">
                  <c:v>9063</c:v>
                </c:pt>
                <c:pt idx="8">
                  <c:v>9440</c:v>
                </c:pt>
                <c:pt idx="9">
                  <c:v>9426</c:v>
                </c:pt>
                <c:pt idx="10">
                  <c:v>6792</c:v>
                </c:pt>
                <c:pt idx="11">
                  <c:v>9291</c:v>
                </c:pt>
                <c:pt idx="12">
                  <c:v>7854</c:v>
                </c:pt>
                <c:pt idx="13">
                  <c:v>5880</c:v>
                </c:pt>
                <c:pt idx="14">
                  <c:v>7376</c:v>
                </c:pt>
                <c:pt idx="15">
                  <c:v>8960</c:v>
                </c:pt>
                <c:pt idx="16">
                  <c:v>8439</c:v>
                </c:pt>
                <c:pt idx="17">
                  <c:v>9003</c:v>
                </c:pt>
                <c:pt idx="18">
                  <c:v>6416</c:v>
                </c:pt>
                <c:pt idx="19">
                  <c:v>8304</c:v>
                </c:pt>
                <c:pt idx="20">
                  <c:v>8518</c:v>
                </c:pt>
                <c:pt idx="21">
                  <c:v>8500</c:v>
                </c:pt>
                <c:pt idx="22">
                  <c:v>6384</c:v>
                </c:pt>
                <c:pt idx="23">
                  <c:v>8845</c:v>
                </c:pt>
                <c:pt idx="24">
                  <c:v>8097</c:v>
                </c:pt>
                <c:pt idx="25">
                  <c:v>8271</c:v>
                </c:pt>
                <c:pt idx="26">
                  <c:v>6542</c:v>
                </c:pt>
                <c:pt idx="27">
                  <c:v>8638</c:v>
                </c:pt>
                <c:pt idx="28">
                  <c:v>8497</c:v>
                </c:pt>
                <c:pt idx="29">
                  <c:v>8947</c:v>
                </c:pt>
                <c:pt idx="30">
                  <c:v>6470</c:v>
                </c:pt>
                <c:pt idx="31">
                  <c:v>8530</c:v>
                </c:pt>
                <c:pt idx="32">
                  <c:v>8694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58-4695-81F0-8098BC69C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4576"/>
        <c:axId val="229929472"/>
      </c:lineChart>
      <c:catAx>
        <c:axId val="210264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29929472"/>
        <c:crosses val="autoZero"/>
        <c:auto val="1"/>
        <c:lblAlgn val="ctr"/>
        <c:lblOffset val="100"/>
        <c:noMultiLvlLbl val="0"/>
      </c:catAx>
      <c:valAx>
        <c:axId val="2299294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1026457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9.7922651599385818E-2"/>
          <c:y val="3.7647989661622708E-2"/>
          <c:w val="0.89999992223194325"/>
          <c:h val="4.9259929571941558E-2"/>
        </c:manualLayout>
      </c:layout>
      <c:overlay val="0"/>
      <c:txPr>
        <a:bodyPr/>
        <a:lstStyle/>
        <a:p>
          <a:pPr>
            <a:defRPr sz="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Total de demandas disolución matrimonial presentadas por cada 100.000 habitantes. Primer trimestre de 2025</a:t>
            </a:r>
          </a:p>
        </c:rich>
      </c:tx>
      <c:layout>
        <c:manualLayout>
          <c:xMode val="edge"/>
          <c:yMode val="edge"/>
          <c:x val="0.11632464651595968"/>
          <c:y val="4.052382634228768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2585626927012217E-2"/>
          <c:y val="0.17363777191909607"/>
          <c:w val="0.92430014333314714"/>
          <c:h val="0.490050188485646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'Total demandas disolución'!$B$50:$B$66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'Total demandas disolución'!$G$50:$G$66</c:f>
              <c:numCache>
                <c:formatCode>#,##0.0</c:formatCode>
                <c:ptCount val="17"/>
                <c:pt idx="0">
                  <c:v>51.289474658977262</c:v>
                </c:pt>
                <c:pt idx="1">
                  <c:v>42.394481762604222</c:v>
                </c:pt>
                <c:pt idx="2">
                  <c:v>48.831268652207463</c:v>
                </c:pt>
                <c:pt idx="3">
                  <c:v>57.397172194763954</c:v>
                </c:pt>
                <c:pt idx="4">
                  <c:v>56.861986622916142</c:v>
                </c:pt>
                <c:pt idx="5">
                  <c:v>54.497665232012814</c:v>
                </c:pt>
                <c:pt idx="6">
                  <c:v>42.68962178082203</c:v>
                </c:pt>
                <c:pt idx="7">
                  <c:v>53.743692481537778</c:v>
                </c:pt>
                <c:pt idx="8">
                  <c:v>50.148329472777306</c:v>
                </c:pt>
                <c:pt idx="9">
                  <c:v>54.762999162481428</c:v>
                </c:pt>
                <c:pt idx="10">
                  <c:v>51.295130944807013</c:v>
                </c:pt>
                <c:pt idx="11">
                  <c:v>48.118268939731315</c:v>
                </c:pt>
                <c:pt idx="12">
                  <c:v>43.899020553929454</c:v>
                </c:pt>
                <c:pt idx="13">
                  <c:v>54.319690505275133</c:v>
                </c:pt>
                <c:pt idx="14">
                  <c:v>43.931225519029738</c:v>
                </c:pt>
                <c:pt idx="15">
                  <c:v>46.730146645574507</c:v>
                </c:pt>
                <c:pt idx="16">
                  <c:v>50.897021444611696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22-4587-893C-A0629F1B1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44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separación no consensuada presentadas por cada 100.000 habitantes.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Primer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2025</a:t>
            </a:r>
          </a:p>
        </c:rich>
      </c:tx>
      <c:layout>
        <c:manualLayout>
          <c:xMode val="edge"/>
          <c:yMode val="edge"/>
          <c:x val="0.11626043749135051"/>
          <c:y val="2.40239296771195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6502270030753374E-2"/>
          <c:y val="0.1918686802944172"/>
          <c:w val="0.93329806536828808"/>
          <c:h val="0.529994037951522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'Separaciones no consensuada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'Separaciones no consensuada TSJ'!$G$50:$G$66</c:f>
              <c:numCache>
                <c:formatCode>#,##0.0</c:formatCode>
                <c:ptCount val="17"/>
                <c:pt idx="0">
                  <c:v>0.70446332052649319</c:v>
                </c:pt>
                <c:pt idx="1">
                  <c:v>0.4439212750010913</c:v>
                </c:pt>
                <c:pt idx="2">
                  <c:v>0.29714767942519749</c:v>
                </c:pt>
                <c:pt idx="3">
                  <c:v>0.32473647634944242</c:v>
                </c:pt>
                <c:pt idx="4">
                  <c:v>0.80401866395325261</c:v>
                </c:pt>
                <c:pt idx="5">
                  <c:v>0.50774222265850444</c:v>
                </c:pt>
                <c:pt idx="6">
                  <c:v>0.37630420766640382</c:v>
                </c:pt>
                <c:pt idx="7">
                  <c:v>0.33263116478405347</c:v>
                </c:pt>
                <c:pt idx="8">
                  <c:v>0.44931305650074244</c:v>
                </c:pt>
                <c:pt idx="9">
                  <c:v>0.56398557324903631</c:v>
                </c:pt>
                <c:pt idx="10">
                  <c:v>0.47407699579304069</c:v>
                </c:pt>
                <c:pt idx="11">
                  <c:v>0.48044354548118823</c:v>
                </c:pt>
                <c:pt idx="12">
                  <c:v>0.41373792527265335</c:v>
                </c:pt>
                <c:pt idx="13">
                  <c:v>1.0838435898939873</c:v>
                </c:pt>
                <c:pt idx="14">
                  <c:v>0.58968087945006353</c:v>
                </c:pt>
                <c:pt idx="15">
                  <c:v>0.35911736134927574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E-4AD8-8863-55C102676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separación consensuada presentadas por cada 100.000 habitantes. Primer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'Separaciones consensuadas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'Separaciones consensuadas TSJ'!$G$50:$G$66</c:f>
              <c:numCache>
                <c:formatCode>#,##0.0</c:formatCode>
                <c:ptCount val="17"/>
                <c:pt idx="0">
                  <c:v>1.2839412132176407</c:v>
                </c:pt>
                <c:pt idx="1">
                  <c:v>1.1098031875027281</c:v>
                </c:pt>
                <c:pt idx="2">
                  <c:v>2.1790829824514484</c:v>
                </c:pt>
                <c:pt idx="3">
                  <c:v>1.2177617863104091</c:v>
                </c:pt>
                <c:pt idx="4">
                  <c:v>0.80401866395325261</c:v>
                </c:pt>
                <c:pt idx="5">
                  <c:v>1.1847318528698436</c:v>
                </c:pt>
                <c:pt idx="6">
                  <c:v>0.9616663084808097</c:v>
                </c:pt>
                <c:pt idx="7">
                  <c:v>1.3305246591362139</c:v>
                </c:pt>
                <c:pt idx="8">
                  <c:v>1.2106490689047782</c:v>
                </c:pt>
                <c:pt idx="9">
                  <c:v>1.3347658566893859</c:v>
                </c:pt>
                <c:pt idx="10">
                  <c:v>2.3703849789652036</c:v>
                </c:pt>
                <c:pt idx="11">
                  <c:v>0.59131513289992399</c:v>
                </c:pt>
                <c:pt idx="12">
                  <c:v>0.97014410063932488</c:v>
                </c:pt>
                <c:pt idx="13">
                  <c:v>1.0838435898939873</c:v>
                </c:pt>
                <c:pt idx="14">
                  <c:v>1.0319415390376114</c:v>
                </c:pt>
                <c:pt idx="15">
                  <c:v>1.0773520840478272</c:v>
                </c:pt>
                <c:pt idx="16">
                  <c:v>0.92540038990203088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1F-424C-9180-41E57B25E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divorcio no consensuado presentadas por cada 100.000 habitantes. Primer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2025</a:t>
            </a:r>
          </a:p>
        </c:rich>
      </c:tx>
      <c:layout>
        <c:manualLayout>
          <c:xMode val="edge"/>
          <c:yMode val="edge"/>
          <c:x val="0.15567304086989125"/>
          <c:y val="1.4981329874339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5619764267663969E-2"/>
          <c:y val="0.17666666666666667"/>
          <c:w val="0.92339787998603184"/>
          <c:h val="0.494347518357958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'Divorcios no consensuados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'Divorcios no consensuados TSJ'!$G$50:$G$66</c:f>
              <c:numCache>
                <c:formatCode>#,##0.0</c:formatCode>
                <c:ptCount val="17"/>
                <c:pt idx="0">
                  <c:v>22.940507163596607</c:v>
                </c:pt>
                <c:pt idx="1">
                  <c:v>15.019336470870254</c:v>
                </c:pt>
                <c:pt idx="2">
                  <c:v>15.154531650685072</c:v>
                </c:pt>
                <c:pt idx="3">
                  <c:v>18.347610913743498</c:v>
                </c:pt>
                <c:pt idx="4">
                  <c:v>23.629215179515036</c:v>
                </c:pt>
                <c:pt idx="5">
                  <c:v>21.663668166762854</c:v>
                </c:pt>
                <c:pt idx="6">
                  <c:v>16.55738513732177</c:v>
                </c:pt>
                <c:pt idx="7">
                  <c:v>22.666437943141929</c:v>
                </c:pt>
                <c:pt idx="8">
                  <c:v>16.537216662874545</c:v>
                </c:pt>
                <c:pt idx="9">
                  <c:v>21.788642646521101</c:v>
                </c:pt>
                <c:pt idx="10">
                  <c:v>18.773449033404411</c:v>
                </c:pt>
                <c:pt idx="11">
                  <c:v>18.885127056991323</c:v>
                </c:pt>
                <c:pt idx="12">
                  <c:v>17.676596186648879</c:v>
                </c:pt>
                <c:pt idx="13">
                  <c:v>22.696959882485853</c:v>
                </c:pt>
                <c:pt idx="14">
                  <c:v>16.068803965014233</c:v>
                </c:pt>
                <c:pt idx="15">
                  <c:v>16.11539159054875</c:v>
                </c:pt>
                <c:pt idx="16">
                  <c:v>18.816474594674627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87-4F9A-B40F-1B9F225AF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divorcio no consensuado presentadas por cada 100.000 habitantes. Primer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'Divorcios consensuados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'Divorcios consensuados TSJ'!$G$50:$G$66</c:f>
              <c:numCache>
                <c:formatCode>#,##0.0</c:formatCode>
                <c:ptCount val="17"/>
                <c:pt idx="0">
                  <c:v>26.326476026772333</c:v>
                </c:pt>
                <c:pt idx="1">
                  <c:v>25.821420829230142</c:v>
                </c:pt>
                <c:pt idx="2">
                  <c:v>31.101457113170675</c:v>
                </c:pt>
                <c:pt idx="3">
                  <c:v>37.507063018360604</c:v>
                </c:pt>
                <c:pt idx="4">
                  <c:v>31.535398708388684</c:v>
                </c:pt>
                <c:pt idx="5">
                  <c:v>31.141522989721608</c:v>
                </c:pt>
                <c:pt idx="6">
                  <c:v>24.794266127353051</c:v>
                </c:pt>
                <c:pt idx="7">
                  <c:v>29.366579976649291</c:v>
                </c:pt>
                <c:pt idx="8">
                  <c:v>31.926188848024974</c:v>
                </c:pt>
                <c:pt idx="9">
                  <c:v>31.000407009588695</c:v>
                </c:pt>
                <c:pt idx="10">
                  <c:v>29.677219936644349</c:v>
                </c:pt>
                <c:pt idx="11">
                  <c:v>28.124426008552636</c:v>
                </c:pt>
                <c:pt idx="12">
                  <c:v>24.795741866340396</c:v>
                </c:pt>
                <c:pt idx="13">
                  <c:v>29.455043443001305</c:v>
                </c:pt>
                <c:pt idx="14">
                  <c:v>26.093378915665316</c:v>
                </c:pt>
                <c:pt idx="15">
                  <c:v>29.133395939459998</c:v>
                </c:pt>
                <c:pt idx="16">
                  <c:v>31.155146460035041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23-4BE3-A88D-76518061C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18</xdr:col>
      <xdr:colOff>742950</xdr:colOff>
      <xdr:row>8</xdr:row>
      <xdr:rowOff>85725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7250" y="200025"/>
          <a:ext cx="14763750" cy="14097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DISOLUCIÓN MATRIMONIAL</a:t>
          </a:r>
        </a:p>
        <a:p>
          <a:pPr marL="720000" algn="ctr"/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2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Secc. de estadística judicial</a:t>
          </a:r>
        </a:p>
      </xdr:txBody>
    </xdr:sp>
    <xdr:clientData/>
  </xdr:twoCellAnchor>
  <xdr:twoCellAnchor editAs="oneCell">
    <xdr:from>
      <xdr:col>1</xdr:col>
      <xdr:colOff>76200</xdr:colOff>
      <xdr:row>1</xdr:row>
      <xdr:rowOff>95250</xdr:rowOff>
    </xdr:from>
    <xdr:to>
      <xdr:col>2</xdr:col>
      <xdr:colOff>129214</xdr:colOff>
      <xdr:row>8</xdr:row>
      <xdr:rowOff>9526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23925" y="285750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20</xdr:col>
      <xdr:colOff>0</xdr:colOff>
      <xdr:row>0</xdr:row>
      <xdr:rowOff>180975</xdr:rowOff>
    </xdr:from>
    <xdr:to>
      <xdr:col>21</xdr:col>
      <xdr:colOff>19050</xdr:colOff>
      <xdr:row>5</xdr:row>
      <xdr:rowOff>114300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9575" y="180975"/>
          <a:ext cx="781050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9525</xdr:rowOff>
    </xdr:from>
    <xdr:to>
      <xdr:col>21</xdr:col>
      <xdr:colOff>180975</xdr:colOff>
      <xdr:row>1</xdr:row>
      <xdr:rowOff>430357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85725" y="228600"/>
          <a:ext cx="16278225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consensuadas clasificadas por Tribunal Superior de Justicia</a:t>
          </a:r>
        </a:p>
      </xdr:txBody>
    </xdr:sp>
    <xdr:clientData/>
  </xdr:twoCellAnchor>
  <xdr:twoCellAnchor>
    <xdr:from>
      <xdr:col>8</xdr:col>
      <xdr:colOff>47624</xdr:colOff>
      <xdr:row>48</xdr:row>
      <xdr:rowOff>38101</xdr:rowOff>
    </xdr:from>
    <xdr:to>
      <xdr:col>21</xdr:col>
      <xdr:colOff>657225</xdr:colOff>
      <xdr:row>65</xdr:row>
      <xdr:rowOff>114301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45670CF-5A10-4379-AA63-3483E4058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57148</xdr:colOff>
      <xdr:row>44</xdr:row>
      <xdr:rowOff>142875</xdr:rowOff>
    </xdr:from>
    <xdr:to>
      <xdr:col>22</xdr:col>
      <xdr:colOff>0</xdr:colOff>
      <xdr:row>46</xdr:row>
      <xdr:rowOff>152400</xdr:rowOff>
    </xdr:to>
    <xdr:sp macro="" textlink="">
      <xdr:nvSpPr>
        <xdr:cNvPr id="6" name="2 Rectángulo redondeado">
          <a:extLst>
            <a:ext uri="{FF2B5EF4-FFF2-40B4-BE49-F238E27FC236}">
              <a16:creationId xmlns:a16="http://schemas.microsoft.com/office/drawing/2014/main" id="{D6F7D7FF-D183-4162-A8F6-D80509B5FCCC}"/>
            </a:ext>
          </a:extLst>
        </xdr:cNvPr>
        <xdr:cNvSpPr/>
      </xdr:nvSpPr>
      <xdr:spPr>
        <a:xfrm>
          <a:off x="142873" y="10287000"/>
          <a:ext cx="16859252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consensuadas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219075</xdr:colOff>
      <xdr:row>1</xdr:row>
      <xdr:rowOff>0</xdr:rowOff>
    </xdr:from>
    <xdr:to>
      <xdr:col>22</xdr:col>
      <xdr:colOff>304799</xdr:colOff>
      <xdr:row>1</xdr:row>
      <xdr:rowOff>285749</xdr:rowOff>
    </xdr:to>
    <xdr:sp macro="" textlink="">
      <xdr:nvSpPr>
        <xdr:cNvPr id="4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8C8A02-F394-4A7A-94B7-6C066097A54B}"/>
            </a:ext>
          </a:extLst>
        </xdr:cNvPr>
        <xdr:cNvSpPr/>
      </xdr:nvSpPr>
      <xdr:spPr>
        <a:xfrm flipH="1">
          <a:off x="16402050" y="219075"/>
          <a:ext cx="904874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57150</xdr:rowOff>
    </xdr:from>
    <xdr:to>
      <xdr:col>21</xdr:col>
      <xdr:colOff>1</xdr:colOff>
      <xdr:row>2</xdr:row>
      <xdr:rowOff>333375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19050" y="57150"/>
          <a:ext cx="16563976" cy="11715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Guardia, custodia y alimentos de hijos no matrimoniales menores o con discapacidad con medidas de apoyo de progenitores no consensuadas clasificados por Tribunal Superior de Justicia</a:t>
          </a:r>
        </a:p>
      </xdr:txBody>
    </xdr:sp>
    <xdr:clientData/>
  </xdr:twoCellAnchor>
  <xdr:twoCellAnchor>
    <xdr:from>
      <xdr:col>8</xdr:col>
      <xdr:colOff>9525</xdr:colOff>
      <xdr:row>48</xdr:row>
      <xdr:rowOff>9524</xdr:rowOff>
    </xdr:from>
    <xdr:to>
      <xdr:col>21</xdr:col>
      <xdr:colOff>38100</xdr:colOff>
      <xdr:row>65</xdr:row>
      <xdr:rowOff>190499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1CA11DC-489F-43E5-8AD3-50A8C46304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66673</xdr:colOff>
      <xdr:row>45</xdr:row>
      <xdr:rowOff>0</xdr:rowOff>
    </xdr:from>
    <xdr:to>
      <xdr:col>21</xdr:col>
      <xdr:colOff>47625</xdr:colOff>
      <xdr:row>47</xdr:row>
      <xdr:rowOff>9525</xdr:rowOff>
    </xdr:to>
    <xdr:sp macro="" textlink="">
      <xdr:nvSpPr>
        <xdr:cNvPr id="7" name="2 Rectángulo redondeado">
          <a:extLst>
            <a:ext uri="{FF2B5EF4-FFF2-40B4-BE49-F238E27FC236}">
              <a16:creationId xmlns:a16="http://schemas.microsoft.com/office/drawing/2014/main" id="{FC896D03-9D78-4DF0-9CE5-B5615ED6D9EE}"/>
            </a:ext>
          </a:extLst>
        </xdr:cNvPr>
        <xdr:cNvSpPr/>
      </xdr:nvSpPr>
      <xdr:spPr>
        <a:xfrm>
          <a:off x="66673" y="10506075"/>
          <a:ext cx="16563977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Guarda, custodia y alimentos de hijos menores no matrimoniales no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0</xdr:colOff>
      <xdr:row>1</xdr:row>
      <xdr:rowOff>0</xdr:rowOff>
    </xdr:from>
    <xdr:to>
      <xdr:col>22</xdr:col>
      <xdr:colOff>57151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D78133-5FF9-426E-94B9-F810F1F49E20}"/>
            </a:ext>
          </a:extLst>
        </xdr:cNvPr>
        <xdr:cNvSpPr/>
      </xdr:nvSpPr>
      <xdr:spPr>
        <a:xfrm flipH="1">
          <a:off x="16583025" y="219075"/>
          <a:ext cx="876301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190500</xdr:rowOff>
    </xdr:from>
    <xdr:to>
      <xdr:col>20</xdr:col>
      <xdr:colOff>866775</xdr:colOff>
      <xdr:row>2</xdr:row>
      <xdr:rowOff>209550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104775" y="190500"/>
          <a:ext cx="16459200" cy="9906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Guardia, custodia o alimentos de hijos no matrimoniales menores o con discapacidad con medidas de apoyo de progenitores, consensuadas clasificados por Tribunal Superior de Justicia</a:t>
          </a:r>
        </a:p>
      </xdr:txBody>
    </xdr:sp>
    <xdr:clientData/>
  </xdr:twoCellAnchor>
  <xdr:twoCellAnchor>
    <xdr:from>
      <xdr:col>7</xdr:col>
      <xdr:colOff>819149</xdr:colOff>
      <xdr:row>48</xdr:row>
      <xdr:rowOff>57150</xdr:rowOff>
    </xdr:from>
    <xdr:to>
      <xdr:col>20</xdr:col>
      <xdr:colOff>971550</xdr:colOff>
      <xdr:row>66</xdr:row>
      <xdr:rowOff>9525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F3E619C-5343-4898-BD13-EC840E0D89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66674</xdr:colOff>
      <xdr:row>45</xdr:row>
      <xdr:rowOff>0</xdr:rowOff>
    </xdr:from>
    <xdr:to>
      <xdr:col>20</xdr:col>
      <xdr:colOff>1028700</xdr:colOff>
      <xdr:row>47</xdr:row>
      <xdr:rowOff>9525</xdr:rowOff>
    </xdr:to>
    <xdr:sp macro="" textlink="">
      <xdr:nvSpPr>
        <xdr:cNvPr id="6" name="2 Rectángulo redondeado">
          <a:extLst>
            <a:ext uri="{FF2B5EF4-FFF2-40B4-BE49-F238E27FC236}">
              <a16:creationId xmlns:a16="http://schemas.microsoft.com/office/drawing/2014/main" id="{A9F7B3A2-A107-402C-B519-839C9A04ACE1}"/>
            </a:ext>
          </a:extLst>
        </xdr:cNvPr>
        <xdr:cNvSpPr/>
      </xdr:nvSpPr>
      <xdr:spPr>
        <a:xfrm>
          <a:off x="66674" y="10563225"/>
          <a:ext cx="16516351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Guarda, custodia y alimentos de hijos menores no matrimoniales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28574</xdr:colOff>
      <xdr:row>1</xdr:row>
      <xdr:rowOff>0</xdr:rowOff>
    </xdr:from>
    <xdr:to>
      <xdr:col>22</xdr:col>
      <xdr:colOff>38099</xdr:colOff>
      <xdr:row>1</xdr:row>
      <xdr:rowOff>285749</xdr:rowOff>
    </xdr:to>
    <xdr:sp macro="" textlink="">
      <xdr:nvSpPr>
        <xdr:cNvPr id="3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AA9BB0-77EE-4ABF-B1D7-071731AFE2E8}"/>
            </a:ext>
          </a:extLst>
        </xdr:cNvPr>
        <xdr:cNvSpPr/>
      </xdr:nvSpPr>
      <xdr:spPr>
        <a:xfrm flipH="1">
          <a:off x="16621124" y="219075"/>
          <a:ext cx="923925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57150</xdr:rowOff>
    </xdr:from>
    <xdr:to>
      <xdr:col>17</xdr:col>
      <xdr:colOff>677141</xdr:colOff>
      <xdr:row>2</xdr:row>
      <xdr:rowOff>257175</xdr:rowOff>
    </xdr:to>
    <xdr:sp macro="" textlink="">
      <xdr:nvSpPr>
        <xdr:cNvPr id="6" name="1 Rectángulo redondeado">
          <a:extLst>
            <a:ext uri="{FF2B5EF4-FFF2-40B4-BE49-F238E27FC236}">
              <a16:creationId xmlns:a16="http://schemas.microsoft.com/office/drawing/2014/main" id="{94F2ED23-3B45-4813-ADA2-7EBAB5F6AB6B}"/>
            </a:ext>
          </a:extLst>
        </xdr:cNvPr>
        <xdr:cNvSpPr/>
      </xdr:nvSpPr>
      <xdr:spPr>
        <a:xfrm>
          <a:off x="161925" y="57150"/>
          <a:ext cx="15097991" cy="11715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privación o suspensión de régimen de visitas o estancia de un progenitor en aplicación del art. 94 pto 4 cc cuando no se ha adoptado en procedimiento penal por Tribunal Superior de Justicia</a:t>
          </a:r>
        </a:p>
      </xdr:txBody>
    </xdr:sp>
    <xdr:clientData/>
  </xdr:twoCellAnchor>
  <xdr:twoCellAnchor>
    <xdr:from>
      <xdr:col>19</xdr:col>
      <xdr:colOff>0</xdr:colOff>
      <xdr:row>1</xdr:row>
      <xdr:rowOff>9525</xdr:rowOff>
    </xdr:from>
    <xdr:to>
      <xdr:col>20</xdr:col>
      <xdr:colOff>9526</xdr:colOff>
      <xdr:row>1</xdr:row>
      <xdr:rowOff>295274</xdr:rowOff>
    </xdr:to>
    <xdr:sp macro="" textlink="">
      <xdr:nvSpPr>
        <xdr:cNvPr id="7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6420F8-1807-4C77-886C-E8CEB74F5E8A}"/>
            </a:ext>
          </a:extLst>
        </xdr:cNvPr>
        <xdr:cNvSpPr/>
      </xdr:nvSpPr>
      <xdr:spPr>
        <a:xfrm flipH="1">
          <a:off x="16373475" y="228600"/>
          <a:ext cx="809625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209550</xdr:rowOff>
    </xdr:from>
    <xdr:to>
      <xdr:col>18</xdr:col>
      <xdr:colOff>781050</xdr:colOff>
      <xdr:row>1</xdr:row>
      <xdr:rowOff>408132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152400" y="209550"/>
          <a:ext cx="13544550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RUPTURA DE PAREJA ESTABLE. cATALUÑA</a:t>
          </a:r>
        </a:p>
      </xdr:txBody>
    </xdr:sp>
    <xdr:clientData/>
  </xdr:twoCellAnchor>
  <xdr:twoCellAnchor>
    <xdr:from>
      <xdr:col>17</xdr:col>
      <xdr:colOff>0</xdr:colOff>
      <xdr:row>1</xdr:row>
      <xdr:rowOff>0</xdr:rowOff>
    </xdr:from>
    <xdr:to>
      <xdr:col>18</xdr:col>
      <xdr:colOff>123826</xdr:colOff>
      <xdr:row>1</xdr:row>
      <xdr:rowOff>285749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F7F854-F496-4C8D-8071-3DC3ECCD183F}"/>
            </a:ext>
          </a:extLst>
        </xdr:cNvPr>
        <xdr:cNvSpPr/>
      </xdr:nvSpPr>
      <xdr:spPr>
        <a:xfrm flipH="1">
          <a:off x="13735050" y="219075"/>
          <a:ext cx="9429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11</xdr:col>
      <xdr:colOff>914400</xdr:colOff>
      <xdr:row>3</xdr:row>
      <xdr:rowOff>76200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200025" y="228600"/>
          <a:ext cx="16163925" cy="8096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Nulidades, divorcios, separaciones, modificación de medidas y guarda custodia hijos Asuntos ingresados por provincias</a:t>
          </a:r>
        </a:p>
      </xdr:txBody>
    </xdr:sp>
    <xdr:clientData/>
  </xdr:twoCellAnchor>
  <xdr:twoCellAnchor editAs="oneCell">
    <xdr:from>
      <xdr:col>0</xdr:col>
      <xdr:colOff>152399</xdr:colOff>
      <xdr:row>3</xdr:row>
      <xdr:rowOff>152400</xdr:rowOff>
    </xdr:from>
    <xdr:to>
      <xdr:col>11</xdr:col>
      <xdr:colOff>914400</xdr:colOff>
      <xdr:row>3</xdr:row>
      <xdr:rowOff>390525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52399" y="1114425"/>
          <a:ext cx="16192501" cy="2381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1</xdr:row>
      <xdr:rowOff>0</xdr:rowOff>
    </xdr:from>
    <xdr:to>
      <xdr:col>11</xdr:col>
      <xdr:colOff>828676</xdr:colOff>
      <xdr:row>1</xdr:row>
      <xdr:rowOff>285749</xdr:rowOff>
    </xdr:to>
    <xdr:sp macro="" textlink="">
      <xdr:nvSpPr>
        <xdr:cNvPr id="5" name="1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B2AA6A-A412-47DD-B899-7824CA88B379}"/>
            </a:ext>
          </a:extLst>
        </xdr:cNvPr>
        <xdr:cNvSpPr/>
      </xdr:nvSpPr>
      <xdr:spPr>
        <a:xfrm flipH="1">
          <a:off x="16411575" y="2190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8659</xdr:colOff>
      <xdr:row>1</xdr:row>
      <xdr:rowOff>3464</xdr:rowOff>
    </xdr:from>
    <xdr:to>
      <xdr:col>11</xdr:col>
      <xdr:colOff>902757</xdr:colOff>
      <xdr:row>3</xdr:row>
      <xdr:rowOff>71005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199159" y="222539"/>
          <a:ext cx="16155265" cy="81049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Nulidades, divorcios , separaciones, modificación de medidas y guarda custodia hijos Asuntos ingresados por PARTIDOS JUDICIALES </a:t>
          </a:r>
        </a:p>
      </xdr:txBody>
    </xdr:sp>
    <xdr:clientData/>
  </xdr:twoCellAnchor>
  <xdr:twoCellAnchor editAs="oneCell">
    <xdr:from>
      <xdr:col>1</xdr:col>
      <xdr:colOff>9525</xdr:colOff>
      <xdr:row>3</xdr:row>
      <xdr:rowOff>152400</xdr:rowOff>
    </xdr:from>
    <xdr:to>
      <xdr:col>11</xdr:col>
      <xdr:colOff>940858</xdr:colOff>
      <xdr:row>3</xdr:row>
      <xdr:rowOff>390525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200025" y="1114425"/>
          <a:ext cx="16192500" cy="2381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1</xdr:row>
      <xdr:rowOff>0</xdr:rowOff>
    </xdr:from>
    <xdr:to>
      <xdr:col>11</xdr:col>
      <xdr:colOff>828676</xdr:colOff>
      <xdr:row>1</xdr:row>
      <xdr:rowOff>285749</xdr:rowOff>
    </xdr:to>
    <xdr:sp macro="" textlink="">
      <xdr:nvSpPr>
        <xdr:cNvPr id="4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BA7817-A43E-4D97-9627-9DCF89C687D2}"/>
            </a:ext>
          </a:extLst>
        </xdr:cNvPr>
        <xdr:cNvSpPr/>
      </xdr:nvSpPr>
      <xdr:spPr>
        <a:xfrm flipH="1">
          <a:off x="16411575" y="2190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219074</xdr:colOff>
      <xdr:row>6</xdr:row>
      <xdr:rowOff>19049</xdr:rowOff>
    </xdr:from>
    <xdr:to>
      <xdr:col>17</xdr:col>
      <xdr:colOff>1057275</xdr:colOff>
      <xdr:row>27</xdr:row>
      <xdr:rowOff>19050</xdr:rowOff>
    </xdr:to>
    <xdr:graphicFrame macro="">
      <xdr:nvGraphicFramePr>
        <xdr:cNvPr id="2" name="1 Gráfico" descr="Divorcios ingresados" title="Divorcios ingresado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266699</xdr:colOff>
      <xdr:row>106</xdr:row>
      <xdr:rowOff>1</xdr:rowOff>
    </xdr:from>
    <xdr:to>
      <xdr:col>16</xdr:col>
      <xdr:colOff>695324</xdr:colOff>
      <xdr:row>124</xdr:row>
      <xdr:rowOff>152401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0</xdr:row>
      <xdr:rowOff>180974</xdr:rowOff>
    </xdr:from>
    <xdr:to>
      <xdr:col>15</xdr:col>
      <xdr:colOff>9525</xdr:colOff>
      <xdr:row>4</xdr:row>
      <xdr:rowOff>9524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76225" y="180974"/>
          <a:ext cx="15068550" cy="8477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Resumen de nulidades, separaciones y divorcios ingresados En juzgados de Violencia contra la Mujer, de Primera Instancia y de Primera instancia e Instrucción </a:t>
          </a:r>
        </a:p>
      </xdr:txBody>
    </xdr:sp>
    <xdr:clientData/>
  </xdr:twoCellAnchor>
  <xdr:twoCellAnchor>
    <xdr:from>
      <xdr:col>15</xdr:col>
      <xdr:colOff>733425</xdr:colOff>
      <xdr:row>1</xdr:row>
      <xdr:rowOff>19050</xdr:rowOff>
    </xdr:from>
    <xdr:to>
      <xdr:col>16</xdr:col>
      <xdr:colOff>581026</xdr:colOff>
      <xdr:row>1</xdr:row>
      <xdr:rowOff>304799</xdr:rowOff>
    </xdr:to>
    <xdr:sp macro="" textlink="">
      <xdr:nvSpPr>
        <xdr:cNvPr id="8" name="7 Pentágon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 flipH="1">
          <a:off x="16725900" y="20002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342900</xdr:colOff>
      <xdr:row>32</xdr:row>
      <xdr:rowOff>171450</xdr:rowOff>
    </xdr:from>
    <xdr:to>
      <xdr:col>18</xdr:col>
      <xdr:colOff>66674</xdr:colOff>
      <xdr:row>54</xdr:row>
      <xdr:rowOff>38100</xdr:rowOff>
    </xdr:to>
    <xdr:graphicFrame macro="">
      <xdr:nvGraphicFramePr>
        <xdr:cNvPr id="7" name="2 Gráfico">
          <a:extLst>
            <a:ext uri="{FF2B5EF4-FFF2-40B4-BE49-F238E27FC236}">
              <a16:creationId xmlns:a16="http://schemas.microsoft.com/office/drawing/2014/main" id="{89CEA1A1-F801-4960-A230-12BFCA0404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276225</xdr:colOff>
      <xdr:row>83</xdr:row>
      <xdr:rowOff>28575</xdr:rowOff>
    </xdr:from>
    <xdr:to>
      <xdr:col>16</xdr:col>
      <xdr:colOff>733425</xdr:colOff>
      <xdr:row>104</xdr:row>
      <xdr:rowOff>95251</xdr:rowOff>
    </xdr:to>
    <xdr:graphicFrame macro="">
      <xdr:nvGraphicFramePr>
        <xdr:cNvPr id="9" name="3 Gráfico">
          <a:extLst>
            <a:ext uri="{FF2B5EF4-FFF2-40B4-BE49-F238E27FC236}">
              <a16:creationId xmlns:a16="http://schemas.microsoft.com/office/drawing/2014/main" id="{A07C47C4-D7A3-44FD-929A-F27232A134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200024</xdr:colOff>
      <xdr:row>0</xdr:row>
      <xdr:rowOff>238124</xdr:rowOff>
    </xdr:from>
    <xdr:to>
      <xdr:col>21</xdr:col>
      <xdr:colOff>61223</xdr:colOff>
      <xdr:row>1</xdr:row>
      <xdr:rowOff>800100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3FD78EF-ED66-474F-9E28-6418BC4B89CC}"/>
            </a:ext>
          </a:extLst>
        </xdr:cNvPr>
        <xdr:cNvSpPr/>
      </xdr:nvSpPr>
      <xdr:spPr>
        <a:xfrm>
          <a:off x="200024" y="238124"/>
          <a:ext cx="16078201" cy="80010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de demandas de disolución (nulidades, separaciones y divorcios)  clasificadas por Tribunal Superior de Justicia</a:t>
          </a:r>
        </a:p>
      </xdr:txBody>
    </xdr:sp>
    <xdr:clientData/>
  </xdr:twoCellAnchor>
  <xdr:twoCellAnchor>
    <xdr:from>
      <xdr:col>8</xdr:col>
      <xdr:colOff>29514</xdr:colOff>
      <xdr:row>48</xdr:row>
      <xdr:rowOff>39263</xdr:rowOff>
    </xdr:from>
    <xdr:to>
      <xdr:col>21</xdr:col>
      <xdr:colOff>16189</xdr:colOff>
      <xdr:row>65</xdr:row>
      <xdr:rowOff>123825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ACE2D037-E756-463B-8D22-07BA2A9133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57150</xdr:colOff>
      <xdr:row>0</xdr:row>
      <xdr:rowOff>209550</xdr:rowOff>
    </xdr:from>
    <xdr:to>
      <xdr:col>22</xdr:col>
      <xdr:colOff>114300</xdr:colOff>
      <xdr:row>1</xdr:row>
      <xdr:rowOff>257174</xdr:rowOff>
    </xdr:to>
    <xdr:sp macro="" textlink="">
      <xdr:nvSpPr>
        <xdr:cNvPr id="3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1B679E-ADB1-4C66-920C-F47CEFF4CAE3}"/>
            </a:ext>
          </a:extLst>
        </xdr:cNvPr>
        <xdr:cNvSpPr/>
      </xdr:nvSpPr>
      <xdr:spPr>
        <a:xfrm flipH="1">
          <a:off x="16544925" y="209550"/>
          <a:ext cx="857250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0</xdr:colOff>
      <xdr:row>45</xdr:row>
      <xdr:rowOff>0</xdr:rowOff>
    </xdr:from>
    <xdr:to>
      <xdr:col>17</xdr:col>
      <xdr:colOff>414645</xdr:colOff>
      <xdr:row>47</xdr:row>
      <xdr:rowOff>8333</xdr:rowOff>
    </xdr:to>
    <xdr:sp macro="" textlink="">
      <xdr:nvSpPr>
        <xdr:cNvPr id="4" name="2 Rectángulo redondeado">
          <a:extLst>
            <a:ext uri="{FF2B5EF4-FFF2-40B4-BE49-F238E27FC236}">
              <a16:creationId xmlns:a16="http://schemas.microsoft.com/office/drawing/2014/main" id="{3EC25C58-479B-4EF6-AF81-6B3CF1D7F5A1}"/>
            </a:ext>
          </a:extLst>
        </xdr:cNvPr>
        <xdr:cNvSpPr/>
      </xdr:nvSpPr>
      <xdr:spPr>
        <a:xfrm>
          <a:off x="205704" y="10777113"/>
          <a:ext cx="15797744" cy="348192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demandas de disolución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21</xdr:col>
      <xdr:colOff>419100</xdr:colOff>
      <xdr:row>1</xdr:row>
      <xdr:rowOff>447675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71450" y="266700"/>
          <a:ext cx="162687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no consensuadas clasificadas por Tribunal Superior de Justicia</a:t>
          </a:r>
        </a:p>
      </xdr:txBody>
    </xdr:sp>
    <xdr:clientData/>
  </xdr:twoCellAnchor>
  <xdr:twoCellAnchor>
    <xdr:from>
      <xdr:col>8</xdr:col>
      <xdr:colOff>16580</xdr:colOff>
      <xdr:row>48</xdr:row>
      <xdr:rowOff>44451</xdr:rowOff>
    </xdr:from>
    <xdr:to>
      <xdr:col>24</xdr:col>
      <xdr:colOff>63500</xdr:colOff>
      <xdr:row>66</xdr:row>
      <xdr:rowOff>43746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BE7C7DA4-3750-47C0-9438-CC6219F633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171447</xdr:colOff>
      <xdr:row>45</xdr:row>
      <xdr:rowOff>0</xdr:rowOff>
    </xdr:from>
    <xdr:to>
      <xdr:col>22</xdr:col>
      <xdr:colOff>9524</xdr:colOff>
      <xdr:row>47</xdr:row>
      <xdr:rowOff>9525</xdr:rowOff>
    </xdr:to>
    <xdr:sp macro="" textlink="">
      <xdr:nvSpPr>
        <xdr:cNvPr id="11" name="2 Rectángulo redondeado">
          <a:extLst>
            <a:ext uri="{FF2B5EF4-FFF2-40B4-BE49-F238E27FC236}">
              <a16:creationId xmlns:a16="http://schemas.microsoft.com/office/drawing/2014/main" id="{A2B5D20F-F2BC-4BDD-AE1B-3DD425A44326}"/>
            </a:ext>
          </a:extLst>
        </xdr:cNvPr>
        <xdr:cNvSpPr/>
      </xdr:nvSpPr>
      <xdr:spPr>
        <a:xfrm>
          <a:off x="171447" y="10533944"/>
          <a:ext cx="18337744" cy="348192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separación no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22</xdr:col>
      <xdr:colOff>0</xdr:colOff>
      <xdr:row>1</xdr:row>
      <xdr:rowOff>0</xdr:rowOff>
    </xdr:from>
    <xdr:to>
      <xdr:col>23</xdr:col>
      <xdr:colOff>19051</xdr:colOff>
      <xdr:row>1</xdr:row>
      <xdr:rowOff>285749</xdr:rowOff>
    </xdr:to>
    <xdr:sp macro="" textlink="">
      <xdr:nvSpPr>
        <xdr:cNvPr id="4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39FD0E-057C-465A-86B8-0C1F0DA00FB9}"/>
            </a:ext>
          </a:extLst>
        </xdr:cNvPr>
        <xdr:cNvSpPr/>
      </xdr:nvSpPr>
      <xdr:spPr>
        <a:xfrm flipH="1">
          <a:off x="16459200" y="238125"/>
          <a:ext cx="80962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37233</xdr:colOff>
      <xdr:row>0</xdr:row>
      <xdr:rowOff>190499</xdr:rowOff>
    </xdr:from>
    <xdr:to>
      <xdr:col>21</xdr:col>
      <xdr:colOff>400050</xdr:colOff>
      <xdr:row>1</xdr:row>
      <xdr:rowOff>401781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42008" y="190499"/>
          <a:ext cx="16260042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consensuadas clasificadas por Tribunal Superior de Justicia</a:t>
          </a:r>
        </a:p>
      </xdr:txBody>
    </xdr:sp>
    <xdr:clientData/>
  </xdr:twoCellAnchor>
  <xdr:twoCellAnchor>
    <xdr:from>
      <xdr:col>7</xdr:col>
      <xdr:colOff>809624</xdr:colOff>
      <xdr:row>48</xdr:row>
      <xdr:rowOff>28574</xdr:rowOff>
    </xdr:from>
    <xdr:to>
      <xdr:col>20</xdr:col>
      <xdr:colOff>714375</xdr:colOff>
      <xdr:row>65</xdr:row>
      <xdr:rowOff>152399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31C846F-837F-4301-86A7-7FB1D02182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104772</xdr:colOff>
      <xdr:row>45</xdr:row>
      <xdr:rowOff>0</xdr:rowOff>
    </xdr:from>
    <xdr:to>
      <xdr:col>21</xdr:col>
      <xdr:colOff>9524</xdr:colOff>
      <xdr:row>47</xdr:row>
      <xdr:rowOff>9525</xdr:rowOff>
    </xdr:to>
    <xdr:sp macro="" textlink="">
      <xdr:nvSpPr>
        <xdr:cNvPr id="8" name="2 Rectángulo redondeado">
          <a:extLst>
            <a:ext uri="{FF2B5EF4-FFF2-40B4-BE49-F238E27FC236}">
              <a16:creationId xmlns:a16="http://schemas.microsoft.com/office/drawing/2014/main" id="{D3C873DE-D925-47E6-8B91-288BC6C52DA5}"/>
            </a:ext>
          </a:extLst>
        </xdr:cNvPr>
        <xdr:cNvSpPr/>
      </xdr:nvSpPr>
      <xdr:spPr>
        <a:xfrm>
          <a:off x="104772" y="10144125"/>
          <a:ext cx="16316327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separación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428623</xdr:colOff>
      <xdr:row>1</xdr:row>
      <xdr:rowOff>0</xdr:rowOff>
    </xdr:from>
    <xdr:to>
      <xdr:col>22</xdr:col>
      <xdr:colOff>295274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59E598-7B18-4695-8F40-B96A6703A8DD}"/>
            </a:ext>
          </a:extLst>
        </xdr:cNvPr>
        <xdr:cNvSpPr/>
      </xdr:nvSpPr>
      <xdr:spPr>
        <a:xfrm flipH="1">
          <a:off x="16430623" y="209550"/>
          <a:ext cx="876301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94384</xdr:colOff>
      <xdr:row>1</xdr:row>
      <xdr:rowOff>17319</xdr:rowOff>
    </xdr:from>
    <xdr:to>
      <xdr:col>21</xdr:col>
      <xdr:colOff>28575</xdr:colOff>
      <xdr:row>1</xdr:row>
      <xdr:rowOff>438151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94384" y="217344"/>
          <a:ext cx="16307666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no consensuados clasificados por Tribunal Superior de Justicia</a:t>
          </a:r>
        </a:p>
      </xdr:txBody>
    </xdr:sp>
    <xdr:clientData/>
  </xdr:twoCellAnchor>
  <xdr:twoCellAnchor>
    <xdr:from>
      <xdr:col>8</xdr:col>
      <xdr:colOff>19050</xdr:colOff>
      <xdr:row>48</xdr:row>
      <xdr:rowOff>19051</xdr:rowOff>
    </xdr:from>
    <xdr:to>
      <xdr:col>20</xdr:col>
      <xdr:colOff>752475</xdr:colOff>
      <xdr:row>65</xdr:row>
      <xdr:rowOff>123825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6EFC2D6-1CCF-4B08-B4B0-E42590A0DA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114297</xdr:colOff>
      <xdr:row>45</xdr:row>
      <xdr:rowOff>0</xdr:rowOff>
    </xdr:from>
    <xdr:to>
      <xdr:col>21</xdr:col>
      <xdr:colOff>0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6ACCB28F-236C-4EA5-88E5-26EE9115F57B}"/>
            </a:ext>
          </a:extLst>
        </xdr:cNvPr>
        <xdr:cNvSpPr/>
      </xdr:nvSpPr>
      <xdr:spPr>
        <a:xfrm>
          <a:off x="114297" y="10058400"/>
          <a:ext cx="16259178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divorcio no consensuado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809626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CD215D-1D4A-4141-914A-02A64F342A6C}"/>
            </a:ext>
          </a:extLst>
        </xdr:cNvPr>
        <xdr:cNvSpPr/>
      </xdr:nvSpPr>
      <xdr:spPr>
        <a:xfrm flipH="1">
          <a:off x="16421100" y="200025"/>
          <a:ext cx="80962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8660</xdr:colOff>
      <xdr:row>1</xdr:row>
      <xdr:rowOff>8659</xdr:rowOff>
    </xdr:from>
    <xdr:to>
      <xdr:col>21</xdr:col>
      <xdr:colOff>133349</xdr:colOff>
      <xdr:row>1</xdr:row>
      <xdr:rowOff>429491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3910" y="227734"/>
          <a:ext cx="16221939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consensuados clasificados por Tribunal Superior de Justicia</a:t>
          </a:r>
        </a:p>
      </xdr:txBody>
    </xdr:sp>
    <xdr:clientData/>
  </xdr:twoCellAnchor>
  <xdr:twoCellAnchor>
    <xdr:from>
      <xdr:col>8</xdr:col>
      <xdr:colOff>9525</xdr:colOff>
      <xdr:row>48</xdr:row>
      <xdr:rowOff>19050</xdr:rowOff>
    </xdr:from>
    <xdr:to>
      <xdr:col>21</xdr:col>
      <xdr:colOff>9525</xdr:colOff>
      <xdr:row>65</xdr:row>
      <xdr:rowOff>161925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B49CC83-5B17-4A6B-99F7-3F18C7B6BE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95248</xdr:colOff>
      <xdr:row>45</xdr:row>
      <xdr:rowOff>0</xdr:rowOff>
    </xdr:from>
    <xdr:to>
      <xdr:col>21</xdr:col>
      <xdr:colOff>0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CBD6056E-648A-43DA-AF5F-E64D8C2D3185}"/>
            </a:ext>
          </a:extLst>
        </xdr:cNvPr>
        <xdr:cNvSpPr/>
      </xdr:nvSpPr>
      <xdr:spPr>
        <a:xfrm>
          <a:off x="95248" y="10058400"/>
          <a:ext cx="16230602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divorcio consensuado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180974</xdr:colOff>
      <xdr:row>1</xdr:row>
      <xdr:rowOff>0</xdr:rowOff>
    </xdr:from>
    <xdr:to>
      <xdr:col>22</xdr:col>
      <xdr:colOff>209547</xdr:colOff>
      <xdr:row>1</xdr:row>
      <xdr:rowOff>352425</xdr:rowOff>
    </xdr:to>
    <xdr:sp macro="" textlink="">
      <xdr:nvSpPr>
        <xdr:cNvPr id="8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C22D45-9317-4B37-B5EB-385808A32333}"/>
            </a:ext>
          </a:extLst>
        </xdr:cNvPr>
        <xdr:cNvSpPr/>
      </xdr:nvSpPr>
      <xdr:spPr>
        <a:xfrm flipH="1">
          <a:off x="16373474" y="219075"/>
          <a:ext cx="914398" cy="3524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1</xdr:row>
      <xdr:rowOff>19050</xdr:rowOff>
    </xdr:from>
    <xdr:to>
      <xdr:col>20</xdr:col>
      <xdr:colOff>733425</xdr:colOff>
      <xdr:row>1</xdr:row>
      <xdr:rowOff>439882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33349" y="238125"/>
          <a:ext cx="16278226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 matrimoniales clasificadas por Tribunal Superior de Justicia</a:t>
          </a:r>
        </a:p>
      </xdr:txBody>
    </xdr:sp>
    <xdr:clientData/>
  </xdr:twoCellAnchor>
  <xdr:twoCellAnchor>
    <xdr:from>
      <xdr:col>7</xdr:col>
      <xdr:colOff>809625</xdr:colOff>
      <xdr:row>48</xdr:row>
      <xdr:rowOff>57150</xdr:rowOff>
    </xdr:from>
    <xdr:to>
      <xdr:col>20</xdr:col>
      <xdr:colOff>790575</xdr:colOff>
      <xdr:row>66</xdr:row>
      <xdr:rowOff>28575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232CC21-600D-4817-8029-C886B94CEC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114297</xdr:colOff>
      <xdr:row>45</xdr:row>
      <xdr:rowOff>0</xdr:rowOff>
    </xdr:from>
    <xdr:to>
      <xdr:col>20</xdr:col>
      <xdr:colOff>809624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38E93266-1BE9-4AAE-84BF-FAFE4FD9C1A8}"/>
            </a:ext>
          </a:extLst>
        </xdr:cNvPr>
        <xdr:cNvSpPr/>
      </xdr:nvSpPr>
      <xdr:spPr>
        <a:xfrm>
          <a:off x="114297" y="10048875"/>
          <a:ext cx="16297277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nulidad presentadas por cada 1.000.000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114299</xdr:colOff>
      <xdr:row>1</xdr:row>
      <xdr:rowOff>0</xdr:rowOff>
    </xdr:from>
    <xdr:to>
      <xdr:col>22</xdr:col>
      <xdr:colOff>238124</xdr:colOff>
      <xdr:row>1</xdr:row>
      <xdr:rowOff>352425</xdr:rowOff>
    </xdr:to>
    <xdr:sp macro="" textlink="">
      <xdr:nvSpPr>
        <xdr:cNvPr id="6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CD3EA7-AC78-4A12-BE2F-B4A82CD14C3D}"/>
            </a:ext>
          </a:extLst>
        </xdr:cNvPr>
        <xdr:cNvSpPr/>
      </xdr:nvSpPr>
      <xdr:spPr>
        <a:xfrm flipH="1">
          <a:off x="16535399" y="219075"/>
          <a:ext cx="904875" cy="3524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17317</xdr:colOff>
      <xdr:row>1</xdr:row>
      <xdr:rowOff>8659</xdr:rowOff>
    </xdr:from>
    <xdr:to>
      <xdr:col>20</xdr:col>
      <xdr:colOff>638175</xdr:colOff>
      <xdr:row>1</xdr:row>
      <xdr:rowOff>429491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83992" y="227734"/>
          <a:ext cx="16270433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NO consensuadas clasificadas por Tribunal Superior de Justicia</a:t>
          </a:r>
        </a:p>
      </xdr:txBody>
    </xdr:sp>
    <xdr:clientData/>
  </xdr:twoCellAnchor>
  <xdr:twoCellAnchor>
    <xdr:from>
      <xdr:col>8</xdr:col>
      <xdr:colOff>9525</xdr:colOff>
      <xdr:row>48</xdr:row>
      <xdr:rowOff>57151</xdr:rowOff>
    </xdr:from>
    <xdr:to>
      <xdr:col>20</xdr:col>
      <xdr:colOff>714375</xdr:colOff>
      <xdr:row>66</xdr:row>
      <xdr:rowOff>47625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0A126A3-FA38-46BC-BCB5-98B5AEB71B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66673</xdr:colOff>
      <xdr:row>45</xdr:row>
      <xdr:rowOff>0</xdr:rowOff>
    </xdr:from>
    <xdr:to>
      <xdr:col>23</xdr:col>
      <xdr:colOff>19049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5E5B2DB5-1895-40D2-AF45-DDD739D30A25}"/>
            </a:ext>
          </a:extLst>
        </xdr:cNvPr>
        <xdr:cNvSpPr/>
      </xdr:nvSpPr>
      <xdr:spPr>
        <a:xfrm>
          <a:off x="66673" y="10220325"/>
          <a:ext cx="16306801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no consensuadas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23</xdr:col>
      <xdr:colOff>76200</xdr:colOff>
      <xdr:row>1</xdr:row>
      <xdr:rowOff>0</xdr:rowOff>
    </xdr:from>
    <xdr:to>
      <xdr:col>24</xdr:col>
      <xdr:colOff>209550</xdr:colOff>
      <xdr:row>1</xdr:row>
      <xdr:rowOff>285749</xdr:rowOff>
    </xdr:to>
    <xdr:sp macro="" textlink="">
      <xdr:nvSpPr>
        <xdr:cNvPr id="7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7A630D-0E19-4B6D-B14F-12282469BCEF}"/>
            </a:ext>
          </a:extLst>
        </xdr:cNvPr>
        <xdr:cNvSpPr/>
      </xdr:nvSpPr>
      <xdr:spPr>
        <a:xfrm flipH="1">
          <a:off x="16430625" y="219075"/>
          <a:ext cx="952500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S28"/>
  <sheetViews>
    <sheetView topLeftCell="A10" workbookViewId="0">
      <selection activeCell="B15" sqref="B15:L15"/>
    </sheetView>
  </sheetViews>
  <sheetFormatPr baseColWidth="10" defaultColWidth="11.453125" defaultRowHeight="13.5" x14ac:dyDescent="0.3"/>
  <cols>
    <col min="1" max="1" width="12.7265625" style="2" customWidth="1"/>
    <col min="2" max="2" width="12.81640625" style="2" customWidth="1"/>
    <col min="3" max="3" width="11.81640625" style="2" customWidth="1"/>
    <col min="4" max="5" width="11.453125" style="2"/>
    <col min="6" max="6" width="14.453125" style="2" customWidth="1"/>
    <col min="7" max="11" width="11.453125" style="2"/>
    <col min="12" max="12" width="22.7265625" style="2" customWidth="1"/>
    <col min="13" max="16384" width="11.453125" style="2"/>
  </cols>
  <sheetData>
    <row r="1" spans="1:19" ht="15" customHeight="1" x14ac:dyDescent="0.3">
      <c r="A1" s="1" t="s">
        <v>128</v>
      </c>
      <c r="B1" s="1"/>
      <c r="C1" s="1"/>
    </row>
    <row r="2" spans="1:19" ht="15" customHeight="1" x14ac:dyDescent="0.3">
      <c r="A2" s="1"/>
      <c r="B2" s="1"/>
      <c r="C2" s="1"/>
    </row>
    <row r="3" spans="1:19" ht="15" customHeight="1" x14ac:dyDescent="0.35">
      <c r="A3" s="1"/>
      <c r="B3" s="1"/>
      <c r="C3" s="1"/>
      <c r="E3" s="3"/>
    </row>
    <row r="4" spans="1:19" ht="15" customHeight="1" x14ac:dyDescent="0.35">
      <c r="A4" s="1"/>
      <c r="B4" s="1"/>
      <c r="C4" s="1"/>
      <c r="E4" s="3"/>
    </row>
    <row r="5" spans="1:19" ht="15" customHeight="1" x14ac:dyDescent="0.35">
      <c r="A5" s="7"/>
      <c r="B5" s="7"/>
      <c r="C5" s="7"/>
      <c r="E5" s="3"/>
      <c r="J5"/>
      <c r="K5"/>
    </row>
    <row r="6" spans="1:19" ht="15" customHeight="1" x14ac:dyDescent="0.3">
      <c r="A6" s="7"/>
      <c r="B6" s="7"/>
      <c r="C6" s="7"/>
    </row>
    <row r="7" spans="1:19" ht="15" customHeight="1" x14ac:dyDescent="0.3">
      <c r="A7" s="8"/>
      <c r="B7" s="8"/>
      <c r="C7" s="8"/>
    </row>
    <row r="8" spans="1:19" ht="15" customHeight="1" x14ac:dyDescent="0.3">
      <c r="B8" s="4"/>
      <c r="C8" s="4"/>
    </row>
    <row r="9" spans="1:19" ht="15" customHeight="1" x14ac:dyDescent="0.3">
      <c r="B9" s="4"/>
      <c r="C9" s="4"/>
    </row>
    <row r="10" spans="1:19" ht="35.25" customHeight="1" x14ac:dyDescent="0.3">
      <c r="B10" s="77" t="s">
        <v>222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</row>
    <row r="11" spans="1:19" ht="15" customHeight="1" x14ac:dyDescent="0.3">
      <c r="B11" s="4"/>
      <c r="C11" s="4"/>
    </row>
    <row r="12" spans="1:19" ht="30" customHeight="1" x14ac:dyDescent="0.3"/>
    <row r="13" spans="1:19" ht="27.75" customHeight="1" x14ac:dyDescent="0.3">
      <c r="B13" s="5"/>
      <c r="C13" s="4"/>
    </row>
    <row r="14" spans="1:19" ht="20.149999999999999" customHeight="1" x14ac:dyDescent="0.3">
      <c r="B14" s="78" t="s">
        <v>33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</row>
    <row r="15" spans="1:19" ht="20.149999999999999" customHeight="1" x14ac:dyDescent="0.3">
      <c r="B15" s="78" t="s">
        <v>141</v>
      </c>
      <c r="C15" s="78"/>
      <c r="D15" s="78"/>
      <c r="E15" s="78"/>
      <c r="F15" s="78"/>
      <c r="G15" s="78"/>
      <c r="H15" s="78"/>
      <c r="I15" s="78"/>
      <c r="J15" s="78"/>
      <c r="K15" s="78"/>
      <c r="L15" s="78"/>
    </row>
    <row r="16" spans="1:19" ht="20.149999999999999" customHeight="1" x14ac:dyDescent="0.3">
      <c r="B16" s="78" t="s">
        <v>77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</row>
    <row r="17" spans="2:14" ht="20.149999999999999" customHeight="1" x14ac:dyDescent="0.3">
      <c r="B17" s="78" t="s">
        <v>78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</row>
    <row r="18" spans="2:14" ht="20.149999999999999" customHeight="1" x14ac:dyDescent="0.3">
      <c r="B18" s="78" t="s">
        <v>79</v>
      </c>
      <c r="C18" s="78"/>
      <c r="D18" s="78"/>
      <c r="E18" s="78"/>
      <c r="F18" s="78"/>
      <c r="G18" s="78"/>
      <c r="H18" s="78"/>
      <c r="I18" s="78"/>
      <c r="J18" s="78"/>
      <c r="K18" s="78"/>
      <c r="L18" s="78"/>
    </row>
    <row r="19" spans="2:14" ht="20.149999999999999" customHeight="1" x14ac:dyDescent="0.3">
      <c r="B19" s="78" t="s">
        <v>80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</row>
    <row r="20" spans="2:14" ht="20.149999999999999" customHeight="1" x14ac:dyDescent="0.3">
      <c r="B20" s="78" t="s">
        <v>83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</row>
    <row r="21" spans="2:14" ht="20.149999999999999" customHeight="1" x14ac:dyDescent="0.3">
      <c r="B21" s="78" t="s">
        <v>82</v>
      </c>
      <c r="C21" s="78"/>
      <c r="D21" s="78"/>
      <c r="E21" s="78"/>
      <c r="F21" s="78"/>
      <c r="G21" s="78"/>
      <c r="H21" s="78"/>
      <c r="I21" s="78"/>
      <c r="J21" s="78"/>
      <c r="K21" s="78"/>
      <c r="L21" s="78"/>
    </row>
    <row r="22" spans="2:14" ht="20.149999999999999" customHeight="1" x14ac:dyDescent="0.3">
      <c r="B22" s="78" t="s">
        <v>81</v>
      </c>
      <c r="C22" s="78"/>
      <c r="D22" s="78"/>
      <c r="E22" s="78"/>
      <c r="F22" s="78"/>
      <c r="G22" s="78"/>
      <c r="H22" s="78"/>
      <c r="I22" s="78"/>
      <c r="J22" s="78"/>
      <c r="K22" s="78"/>
      <c r="L22" s="78"/>
    </row>
    <row r="23" spans="2:14" ht="20.149999999999999" customHeight="1" x14ac:dyDescent="0.3">
      <c r="B23" s="66" t="s">
        <v>159</v>
      </c>
      <c r="C23" s="66"/>
      <c r="D23" s="66"/>
      <c r="E23" s="66"/>
      <c r="F23" s="66"/>
      <c r="G23" s="66"/>
      <c r="H23" s="66"/>
      <c r="I23" s="66"/>
      <c r="J23" s="66"/>
      <c r="K23" s="66"/>
      <c r="L23" s="66"/>
      <c r="M23"/>
      <c r="N23"/>
    </row>
    <row r="24" spans="2:14" ht="20.149999999999999" customHeight="1" x14ac:dyDescent="0.3">
      <c r="B24" s="66" t="s">
        <v>162</v>
      </c>
      <c r="C24" s="66"/>
      <c r="D24" s="66"/>
      <c r="E24" s="66"/>
      <c r="F24" s="66"/>
      <c r="G24" s="66"/>
      <c r="H24" s="66"/>
      <c r="I24" s="66"/>
      <c r="J24" s="66"/>
      <c r="K24" s="66"/>
      <c r="L24" s="66"/>
      <c r="M24"/>
      <c r="N24"/>
    </row>
    <row r="25" spans="2:14" ht="20.149999999999999" customHeight="1" x14ac:dyDescent="0.3">
      <c r="B25" s="78" t="s">
        <v>148</v>
      </c>
      <c r="C25" s="78"/>
      <c r="D25" s="78"/>
      <c r="E25" s="78"/>
      <c r="F25" s="78"/>
      <c r="G25" s="78"/>
      <c r="H25" s="78"/>
      <c r="I25" s="78"/>
      <c r="J25" s="78"/>
      <c r="K25" s="78"/>
      <c r="L25" s="78"/>
      <c r="M25"/>
      <c r="N25"/>
    </row>
    <row r="26" spans="2:14" ht="18.75" customHeight="1" x14ac:dyDescent="0.3">
      <c r="B26" s="78" t="s">
        <v>116</v>
      </c>
      <c r="C26" s="78"/>
      <c r="D26" s="78"/>
      <c r="E26" s="78"/>
      <c r="F26" s="78"/>
      <c r="G26" s="78"/>
      <c r="H26" s="78"/>
      <c r="I26" s="78"/>
      <c r="J26" s="78"/>
      <c r="K26" s="78"/>
      <c r="L26" s="78"/>
    </row>
    <row r="27" spans="2:14" ht="18.75" customHeight="1" x14ac:dyDescent="0.3">
      <c r="B27" s="78" t="s">
        <v>34</v>
      </c>
      <c r="C27" s="78"/>
      <c r="D27" s="78"/>
      <c r="E27" s="78"/>
      <c r="F27" s="78"/>
      <c r="G27" s="78"/>
      <c r="H27" s="78"/>
      <c r="I27" s="78"/>
      <c r="J27" s="78"/>
      <c r="K27" s="78"/>
      <c r="L27" s="78"/>
    </row>
    <row r="28" spans="2:14" ht="18.75" customHeight="1" x14ac:dyDescent="0.3">
      <c r="B28" s="78" t="s">
        <v>35</v>
      </c>
      <c r="C28" s="78"/>
      <c r="D28" s="78"/>
      <c r="E28" s="78"/>
      <c r="F28" s="78"/>
      <c r="G28" s="78"/>
      <c r="H28" s="78"/>
      <c r="I28" s="78"/>
      <c r="J28" s="78"/>
      <c r="K28" s="78"/>
      <c r="L28" s="78"/>
    </row>
  </sheetData>
  <mergeCells count="14">
    <mergeCell ref="B27:L27"/>
    <mergeCell ref="B28:L28"/>
    <mergeCell ref="B21:L21"/>
    <mergeCell ref="B22:L22"/>
    <mergeCell ref="B26:L26"/>
    <mergeCell ref="B25:L25"/>
    <mergeCell ref="B10:S10"/>
    <mergeCell ref="B20:L20"/>
    <mergeCell ref="B14:L14"/>
    <mergeCell ref="B16:L16"/>
    <mergeCell ref="B17:L17"/>
    <mergeCell ref="B18:L18"/>
    <mergeCell ref="B19:L19"/>
    <mergeCell ref="B15:L15"/>
  </mergeCells>
  <phoneticPr fontId="8" type="noConversion"/>
  <hyperlinks>
    <hyperlink ref="B14:E14" location="Resumen!A1" display="Resumen" xr:uid="{00000000-0004-0000-0000-000000000000}"/>
    <hyperlink ref="B16:F16" location="'Separaciones no consensuada TSJ'!A1" display="Separaciones no consensuadas por Tribunal Superior de Justicia" xr:uid="{00000000-0004-0000-0000-000001000000}"/>
    <hyperlink ref="B17:F17" location="'Separaciones consensuadas TSJ'!A1" display="Separaciones consensuadas por Tribunal Superior de Justicia" xr:uid="{00000000-0004-0000-0000-000002000000}"/>
    <hyperlink ref="B18:E18" location="'Divorcios no consensuados TSJ'!A1" display="Divorcios no consensuados por Tribunal Superior de Justicia" xr:uid="{00000000-0004-0000-0000-000003000000}"/>
    <hyperlink ref="B19:E19" location="'Divorcios consensuados TSJ'!A1" display="Divorcios consensuados por TSJ" xr:uid="{00000000-0004-0000-0000-000004000000}"/>
    <hyperlink ref="B20:C20" location="'Nulidades TSJ '!A1" display="Nulidades por TSJ" xr:uid="{00000000-0004-0000-0000-000005000000}"/>
    <hyperlink ref="B27:D27" location="Provincias!A1" display="Datos por provincias" xr:uid="{00000000-0004-0000-0000-000007000000}"/>
    <hyperlink ref="B28:E28" location="'Partidos Judiciales'!A1" display="Datos por Partidos Judiciales" xr:uid="{00000000-0004-0000-0000-000008000000}"/>
    <hyperlink ref="B22:F22" location="'Modif. medidas no consens TSJ'!A1" display="Modificación de medidas no consensuadas por TSJ" xr:uid="{00000000-0004-0000-0000-00000A000000}"/>
    <hyperlink ref="B23:I23" location="'Guarda custod hij no matr. cons'!A1" display="Guardia, custodia y alimentos de hijos no matrimoniales, consensuados por TSJ" xr:uid="{00000000-0004-0000-0000-00000B000000}"/>
    <hyperlink ref="B24:K24" location="'Guarda cust hij no matr. no con'!A1" display="Guardia, custodia y alimentos de hijos no matrimoniales, no consensuados por TSJ" xr:uid="{00000000-0004-0000-0000-00000C000000}"/>
    <hyperlink ref="B26" location="'Ruptura pareja estable  CAT'!A1" display="Ruptura pareja estable. Cataluña" xr:uid="{00000000-0004-0000-0000-00000D000000}"/>
    <hyperlink ref="B15" location="'Total demandas disolución'!A1" display="Total de demandas de disolución matrimonial" xr:uid="{169D6603-F8A2-445B-82E1-8CD332329E60}"/>
    <hyperlink ref="B22:L22" location="'Modif. medidas consens. TSJ'!A1" display="Modificación de medidas consensuadas clasificadas por Tribunal Superior de Justicia" xr:uid="{4E1D9635-EB88-4877-B0C2-BC2F7DBDA262}"/>
    <hyperlink ref="B23:L23" location="'Guarda cust hij no matr. no con'!A1" display="Guardia, custodia y alimentos de hijos no matrimoniales, no consensuados clasificados por Tribunal Superior de Justicia" xr:uid="{6248FA64-3A23-481D-BEA0-5405A3750D9E}"/>
    <hyperlink ref="B24:L24" location="'Guarda custod hij no matr. cons'!A1" display="Guardia, custodia y alimentos de hijos no matrimoniales, consensuados clasificados por Tribunal Superior de Justicia" xr:uid="{9B56B627-B38D-44FE-A3CC-4F071AA75AC4}"/>
    <hyperlink ref="B21:L21" location="'Modif. medidas no consens TSJ'!A1" display="Modificación de medidas no consensuadas clasificadas por Tribunal Superior de Justicia" xr:uid="{6C2B2213-C030-404C-B7CA-429717409F7C}"/>
    <hyperlink ref="B21:F21" location="'Modif. medidas consens. TSJ'!A1" display="Modificación de medidas consensuadas por TSJ" xr:uid="{00000000-0004-0000-0000-000009000000}"/>
    <hyperlink ref="B25:L25" location="'Privación visitas'!A1" display="Privación o suspensión régimen visitas o estancia progenitor" xr:uid="{05716E1E-D3CF-414D-AA6C-762455FEC84B}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5"/>
  <dimension ref="A1:W68"/>
  <sheetViews>
    <sheetView tabSelected="1" topLeftCell="A40" zoomScaleNormal="100" workbookViewId="0">
      <selection activeCell="M10" sqref="M10"/>
    </sheetView>
  </sheetViews>
  <sheetFormatPr baseColWidth="10" defaultColWidth="11.453125" defaultRowHeight="13.5" x14ac:dyDescent="0.3"/>
  <cols>
    <col min="1" max="1" width="1.26953125" style="2" customWidth="1"/>
    <col min="2" max="2" width="35.7265625" style="2" customWidth="1"/>
    <col min="3" max="14" width="12.26953125" style="2" customWidth="1"/>
    <col min="15" max="15" width="12.1796875" style="2" customWidth="1"/>
    <col min="16" max="16" width="0.1796875" style="2" hidden="1" customWidth="1"/>
    <col min="17" max="17" width="10.54296875" style="2" hidden="1" customWidth="1"/>
    <col min="18" max="18" width="12.7265625" style="2" customWidth="1"/>
    <col min="19" max="19" width="10.453125" style="2" customWidth="1"/>
    <col min="20" max="20" width="10.54296875" style="2" customWidth="1"/>
    <col min="21" max="21" width="12.453125" style="2" customWidth="1"/>
    <col min="22" max="65" width="12.26953125" style="2" customWidth="1"/>
    <col min="66" max="16384" width="11.453125" style="2"/>
  </cols>
  <sheetData>
    <row r="1" spans="1:7" ht="17.25" customHeight="1" x14ac:dyDescent="0.3"/>
    <row r="2" spans="1:7" ht="48" customHeight="1" x14ac:dyDescent="0.3">
      <c r="A2" s="44"/>
      <c r="B2" s="45"/>
      <c r="C2" s="11"/>
      <c r="D2"/>
      <c r="E2"/>
      <c r="F2"/>
    </row>
    <row r="3" spans="1:7" ht="23.25" customHeight="1" x14ac:dyDescent="0.3"/>
    <row r="4" spans="1:7" ht="39" customHeight="1" x14ac:dyDescent="0.3">
      <c r="B4" s="13"/>
      <c r="C4" s="25" t="s">
        <v>161</v>
      </c>
      <c r="D4" s="25" t="s">
        <v>166</v>
      </c>
      <c r="E4" s="25" t="s">
        <v>167</v>
      </c>
      <c r="F4" s="41" t="s">
        <v>168</v>
      </c>
      <c r="G4" s="25" t="s">
        <v>164</v>
      </c>
    </row>
    <row r="5" spans="1:7" ht="17.149999999999999" customHeight="1" thickBot="1" x14ac:dyDescent="0.35">
      <c r="B5" s="39" t="s">
        <v>12</v>
      </c>
      <c r="C5" s="28">
        <v>594</v>
      </c>
      <c r="D5" s="28">
        <v>713</v>
      </c>
      <c r="E5" s="28">
        <v>446</v>
      </c>
      <c r="F5" s="28">
        <v>615</v>
      </c>
      <c r="G5" s="28">
        <v>590</v>
      </c>
    </row>
    <row r="6" spans="1:7" ht="17.149999999999999" customHeight="1" thickBot="1" x14ac:dyDescent="0.35">
      <c r="B6" s="39" t="s">
        <v>13</v>
      </c>
      <c r="C6" s="28">
        <v>80</v>
      </c>
      <c r="D6" s="28">
        <v>113</v>
      </c>
      <c r="E6" s="28">
        <v>77</v>
      </c>
      <c r="F6" s="28">
        <v>99</v>
      </c>
      <c r="G6" s="28">
        <v>87</v>
      </c>
    </row>
    <row r="7" spans="1:7" ht="17.149999999999999" customHeight="1" thickBot="1" x14ac:dyDescent="0.35">
      <c r="B7" s="39" t="s">
        <v>120</v>
      </c>
      <c r="C7" s="28">
        <v>97</v>
      </c>
      <c r="D7" s="28">
        <v>106</v>
      </c>
      <c r="E7" s="28">
        <v>71</v>
      </c>
      <c r="F7" s="28">
        <v>84</v>
      </c>
      <c r="G7" s="28">
        <v>92</v>
      </c>
    </row>
    <row r="8" spans="1:7" ht="17.149999999999999" customHeight="1" thickBot="1" x14ac:dyDescent="0.35">
      <c r="B8" s="39" t="s">
        <v>53</v>
      </c>
      <c r="C8" s="28">
        <v>123</v>
      </c>
      <c r="D8" s="28">
        <v>127</v>
      </c>
      <c r="E8" s="28">
        <v>103</v>
      </c>
      <c r="F8" s="28">
        <v>98</v>
      </c>
      <c r="G8" s="28">
        <v>128</v>
      </c>
    </row>
    <row r="9" spans="1:7" ht="17.149999999999999" customHeight="1" thickBot="1" x14ac:dyDescent="0.35">
      <c r="B9" s="39" t="s">
        <v>14</v>
      </c>
      <c r="C9" s="28">
        <v>162</v>
      </c>
      <c r="D9" s="28">
        <v>184</v>
      </c>
      <c r="E9" s="28">
        <v>157</v>
      </c>
      <c r="F9" s="28">
        <v>196</v>
      </c>
      <c r="G9" s="28">
        <v>168</v>
      </c>
    </row>
    <row r="10" spans="1:7" ht="17.149999999999999" customHeight="1" thickBot="1" x14ac:dyDescent="0.35">
      <c r="B10" s="39" t="s">
        <v>15</v>
      </c>
      <c r="C10" s="28">
        <v>42</v>
      </c>
      <c r="D10" s="28">
        <v>38</v>
      </c>
      <c r="E10" s="28">
        <v>24</v>
      </c>
      <c r="F10" s="28">
        <v>31</v>
      </c>
      <c r="G10" s="28">
        <v>38</v>
      </c>
    </row>
    <row r="11" spans="1:7" ht="17.149999999999999" customHeight="1" thickBot="1" x14ac:dyDescent="0.35">
      <c r="B11" s="39" t="s">
        <v>52</v>
      </c>
      <c r="C11" s="28">
        <v>145</v>
      </c>
      <c r="D11" s="28">
        <v>168</v>
      </c>
      <c r="E11" s="28">
        <v>109</v>
      </c>
      <c r="F11" s="28">
        <v>149</v>
      </c>
      <c r="G11" s="28">
        <v>144</v>
      </c>
    </row>
    <row r="12" spans="1:7" ht="17.149999999999999" customHeight="1" thickBot="1" x14ac:dyDescent="0.35">
      <c r="B12" s="39" t="s">
        <v>36</v>
      </c>
      <c r="C12" s="28">
        <v>110</v>
      </c>
      <c r="D12" s="28">
        <v>121</v>
      </c>
      <c r="E12" s="28">
        <v>89</v>
      </c>
      <c r="F12" s="28">
        <v>132</v>
      </c>
      <c r="G12" s="28">
        <v>117</v>
      </c>
    </row>
    <row r="13" spans="1:7" ht="17.149999999999999" customHeight="1" thickBot="1" x14ac:dyDescent="0.35">
      <c r="B13" s="39" t="s">
        <v>23</v>
      </c>
      <c r="C13" s="28">
        <v>649</v>
      </c>
      <c r="D13" s="28">
        <v>702</v>
      </c>
      <c r="E13" s="28">
        <v>483</v>
      </c>
      <c r="F13" s="28">
        <v>649</v>
      </c>
      <c r="G13" s="28">
        <v>672</v>
      </c>
    </row>
    <row r="14" spans="1:7" ht="17.149999999999999" customHeight="1" thickBot="1" x14ac:dyDescent="0.35">
      <c r="B14" s="39" t="s">
        <v>54</v>
      </c>
      <c r="C14" s="28">
        <v>381</v>
      </c>
      <c r="D14" s="28">
        <v>385</v>
      </c>
      <c r="E14" s="28">
        <v>329</v>
      </c>
      <c r="F14" s="28">
        <v>380</v>
      </c>
      <c r="G14" s="28">
        <v>351</v>
      </c>
    </row>
    <row r="15" spans="1:7" ht="17.149999999999999" customHeight="1" thickBot="1" x14ac:dyDescent="0.35">
      <c r="B15" s="39" t="s">
        <v>24</v>
      </c>
      <c r="C15" s="28">
        <v>70</v>
      </c>
      <c r="D15" s="28">
        <v>124</v>
      </c>
      <c r="E15" s="28">
        <v>49</v>
      </c>
      <c r="F15" s="28">
        <v>57</v>
      </c>
      <c r="G15" s="28">
        <v>86</v>
      </c>
    </row>
    <row r="16" spans="1:7" ht="17.149999999999999" customHeight="1" thickBot="1" x14ac:dyDescent="0.35">
      <c r="B16" s="39" t="s">
        <v>16</v>
      </c>
      <c r="C16" s="28">
        <v>207</v>
      </c>
      <c r="D16" s="28">
        <v>191</v>
      </c>
      <c r="E16" s="28">
        <v>147</v>
      </c>
      <c r="F16" s="28">
        <v>228</v>
      </c>
      <c r="G16" s="28">
        <v>364</v>
      </c>
    </row>
    <row r="17" spans="2:7" ht="17.149999999999999" customHeight="1" thickBot="1" x14ac:dyDescent="0.35">
      <c r="B17" s="39" t="s">
        <v>121</v>
      </c>
      <c r="C17" s="28">
        <v>386</v>
      </c>
      <c r="D17" s="28">
        <v>376</v>
      </c>
      <c r="E17" s="28">
        <v>295</v>
      </c>
      <c r="F17" s="28">
        <v>404</v>
      </c>
      <c r="G17" s="28">
        <v>410</v>
      </c>
    </row>
    <row r="18" spans="2:7" ht="17.149999999999999" customHeight="1" thickBot="1" x14ac:dyDescent="0.35">
      <c r="B18" s="39" t="s">
        <v>122</v>
      </c>
      <c r="C18" s="28">
        <v>130</v>
      </c>
      <c r="D18" s="28">
        <v>137</v>
      </c>
      <c r="E18" s="28">
        <v>74</v>
      </c>
      <c r="F18" s="28">
        <v>110</v>
      </c>
      <c r="G18" s="28">
        <v>98</v>
      </c>
    </row>
    <row r="19" spans="2:7" ht="17.149999999999999" customHeight="1" thickBot="1" x14ac:dyDescent="0.35">
      <c r="B19" s="39" t="s">
        <v>123</v>
      </c>
      <c r="C19" s="28">
        <v>61</v>
      </c>
      <c r="D19" s="28">
        <v>72</v>
      </c>
      <c r="E19" s="28">
        <v>32</v>
      </c>
      <c r="F19" s="28">
        <v>43</v>
      </c>
      <c r="G19" s="28">
        <v>59</v>
      </c>
    </row>
    <row r="20" spans="2:7" ht="17.149999999999999" customHeight="1" thickBot="1" x14ac:dyDescent="0.35">
      <c r="B20" s="39" t="s">
        <v>37</v>
      </c>
      <c r="C20" s="28">
        <v>126</v>
      </c>
      <c r="D20" s="28">
        <v>132</v>
      </c>
      <c r="E20" s="28">
        <v>108</v>
      </c>
      <c r="F20" s="28">
        <v>140</v>
      </c>
      <c r="G20" s="28">
        <v>169</v>
      </c>
    </row>
    <row r="21" spans="2:7" ht="17.149999999999999" customHeight="1" thickBot="1" x14ac:dyDescent="0.35">
      <c r="B21" s="39" t="s">
        <v>17</v>
      </c>
      <c r="C21" s="28">
        <v>21</v>
      </c>
      <c r="D21" s="28">
        <v>24</v>
      </c>
      <c r="E21" s="28">
        <v>8</v>
      </c>
      <c r="F21" s="28">
        <v>16</v>
      </c>
      <c r="G21" s="28">
        <v>12</v>
      </c>
    </row>
    <row r="22" spans="2:7" ht="17.149999999999999" customHeight="1" thickBot="1" x14ac:dyDescent="0.35">
      <c r="B22" s="40" t="s">
        <v>25</v>
      </c>
      <c r="C22" s="42">
        <v>3384</v>
      </c>
      <c r="D22" s="42">
        <v>3713</v>
      </c>
      <c r="E22" s="42">
        <v>2601</v>
      </c>
      <c r="F22" s="42">
        <v>3431</v>
      </c>
      <c r="G22" s="42">
        <v>3585</v>
      </c>
    </row>
    <row r="25" spans="2:7" ht="39" customHeight="1" x14ac:dyDescent="0.3">
      <c r="B25" s="13"/>
      <c r="C25" s="26" t="s">
        <v>165</v>
      </c>
    </row>
    <row r="26" spans="2:7" ht="17.149999999999999" customHeight="1" thickBot="1" x14ac:dyDescent="0.35">
      <c r="B26" s="39" t="s">
        <v>12</v>
      </c>
      <c r="C26" s="49">
        <f t="shared" ref="C26:C43" si="0">+(G5-C5)/C5</f>
        <v>-6.7340067340067337E-3</v>
      </c>
    </row>
    <row r="27" spans="2:7" ht="17.149999999999999" customHeight="1" thickBot="1" x14ac:dyDescent="0.35">
      <c r="B27" s="39" t="s">
        <v>13</v>
      </c>
      <c r="C27" s="49">
        <f t="shared" si="0"/>
        <v>8.7499999999999994E-2</v>
      </c>
    </row>
    <row r="28" spans="2:7" ht="17.149999999999999" customHeight="1" thickBot="1" x14ac:dyDescent="0.35">
      <c r="B28" s="39" t="s">
        <v>120</v>
      </c>
      <c r="C28" s="49">
        <f t="shared" si="0"/>
        <v>-5.1546391752577317E-2</v>
      </c>
    </row>
    <row r="29" spans="2:7" ht="17.149999999999999" customHeight="1" thickBot="1" x14ac:dyDescent="0.35">
      <c r="B29" s="39" t="s">
        <v>53</v>
      </c>
      <c r="C29" s="49">
        <f t="shared" si="0"/>
        <v>4.065040650406504E-2</v>
      </c>
    </row>
    <row r="30" spans="2:7" ht="17.149999999999999" customHeight="1" thickBot="1" x14ac:dyDescent="0.35">
      <c r="B30" s="39" t="s">
        <v>14</v>
      </c>
      <c r="C30" s="49">
        <f t="shared" si="0"/>
        <v>3.7037037037037035E-2</v>
      </c>
    </row>
    <row r="31" spans="2:7" ht="17.149999999999999" customHeight="1" thickBot="1" x14ac:dyDescent="0.35">
      <c r="B31" s="39" t="s">
        <v>15</v>
      </c>
      <c r="C31" s="49">
        <f t="shared" si="0"/>
        <v>-9.5238095238095233E-2</v>
      </c>
    </row>
    <row r="32" spans="2:7" ht="17.149999999999999" customHeight="1" thickBot="1" x14ac:dyDescent="0.35">
      <c r="B32" s="39" t="s">
        <v>52</v>
      </c>
      <c r="C32" s="49">
        <f t="shared" si="0"/>
        <v>-6.8965517241379309E-3</v>
      </c>
    </row>
    <row r="33" spans="1:23" ht="17.149999999999999" customHeight="1" thickBot="1" x14ac:dyDescent="0.35">
      <c r="B33" s="39" t="s">
        <v>36</v>
      </c>
      <c r="C33" s="49">
        <f t="shared" si="0"/>
        <v>6.363636363636363E-2</v>
      </c>
    </row>
    <row r="34" spans="1:23" ht="17.149999999999999" customHeight="1" thickBot="1" x14ac:dyDescent="0.35">
      <c r="B34" s="39" t="s">
        <v>23</v>
      </c>
      <c r="C34" s="49">
        <f t="shared" si="0"/>
        <v>3.543913713405239E-2</v>
      </c>
    </row>
    <row r="35" spans="1:23" ht="17.149999999999999" customHeight="1" thickBot="1" x14ac:dyDescent="0.35">
      <c r="B35" s="39" t="s">
        <v>54</v>
      </c>
      <c r="C35" s="49">
        <f t="shared" si="0"/>
        <v>-7.874015748031496E-2</v>
      </c>
    </row>
    <row r="36" spans="1:23" ht="17.149999999999999" customHeight="1" thickBot="1" x14ac:dyDescent="0.35">
      <c r="B36" s="39" t="s">
        <v>24</v>
      </c>
      <c r="C36" s="49">
        <f t="shared" si="0"/>
        <v>0.22857142857142856</v>
      </c>
    </row>
    <row r="37" spans="1:23" ht="17.149999999999999" customHeight="1" thickBot="1" x14ac:dyDescent="0.35">
      <c r="B37" s="39" t="s">
        <v>16</v>
      </c>
      <c r="C37" s="49">
        <f t="shared" si="0"/>
        <v>0.75845410628019327</v>
      </c>
    </row>
    <row r="38" spans="1:23" ht="17.149999999999999" customHeight="1" thickBot="1" x14ac:dyDescent="0.35">
      <c r="B38" s="39" t="s">
        <v>121</v>
      </c>
      <c r="C38" s="49">
        <f t="shared" si="0"/>
        <v>6.2176165803108807E-2</v>
      </c>
    </row>
    <row r="39" spans="1:23" ht="17.149999999999999" customHeight="1" thickBot="1" x14ac:dyDescent="0.35">
      <c r="B39" s="39" t="s">
        <v>122</v>
      </c>
      <c r="C39" s="49">
        <f t="shared" si="0"/>
        <v>-0.24615384615384617</v>
      </c>
    </row>
    <row r="40" spans="1:23" ht="17.149999999999999" customHeight="1" thickBot="1" x14ac:dyDescent="0.35">
      <c r="B40" s="39" t="s">
        <v>123</v>
      </c>
      <c r="C40" s="49">
        <f t="shared" si="0"/>
        <v>-3.2786885245901641E-2</v>
      </c>
    </row>
    <row r="41" spans="1:23" ht="17.149999999999999" customHeight="1" thickBot="1" x14ac:dyDescent="0.35">
      <c r="B41" s="39" t="s">
        <v>37</v>
      </c>
      <c r="C41" s="49">
        <f t="shared" si="0"/>
        <v>0.34126984126984128</v>
      </c>
    </row>
    <row r="42" spans="1:23" ht="17.149999999999999" customHeight="1" thickBot="1" x14ac:dyDescent="0.35">
      <c r="B42" s="39" t="s">
        <v>17</v>
      </c>
      <c r="C42" s="49">
        <f t="shared" si="0"/>
        <v>-0.42857142857142855</v>
      </c>
    </row>
    <row r="43" spans="1:23" ht="17.149999999999999" customHeight="1" thickBot="1" x14ac:dyDescent="0.35">
      <c r="B43" s="40" t="s">
        <v>25</v>
      </c>
      <c r="C43" s="50">
        <f t="shared" si="0"/>
        <v>5.9397163120567378E-2</v>
      </c>
    </row>
    <row r="46" spans="1:23" x14ac:dyDescent="0.3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</row>
    <row r="47" spans="1:23" x14ac:dyDescent="0.3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</row>
    <row r="48" spans="1:23" x14ac:dyDescent="0.3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</row>
    <row r="49" spans="1:20" ht="39" customHeight="1" x14ac:dyDescent="0.3">
      <c r="A49" s="57"/>
      <c r="B49" s="57"/>
      <c r="C49" s="25" t="s">
        <v>161</v>
      </c>
      <c r="D49" s="25" t="s">
        <v>166</v>
      </c>
      <c r="E49" s="25" t="s">
        <v>167</v>
      </c>
      <c r="F49" s="41" t="s">
        <v>168</v>
      </c>
      <c r="G49" s="25" t="s">
        <v>164</v>
      </c>
      <c r="H49" s="57"/>
      <c r="I49" s="57"/>
      <c r="J49" s="57"/>
      <c r="K49" s="57"/>
      <c r="L49" s="57"/>
      <c r="M49" s="57"/>
      <c r="N49" s="57"/>
      <c r="O49" s="57"/>
      <c r="P49" s="57">
        <v>2023</v>
      </c>
      <c r="Q49" s="57">
        <v>2024</v>
      </c>
      <c r="R49" s="57"/>
      <c r="S49" s="57"/>
      <c r="T49" s="57"/>
    </row>
    <row r="50" spans="1:20" ht="14" thickBot="1" x14ac:dyDescent="0.35">
      <c r="A50" s="57"/>
      <c r="B50" s="39" t="s">
        <v>131</v>
      </c>
      <c r="C50" s="56">
        <f>+C5/$P50*100000</f>
        <v>6.7864835184420969</v>
      </c>
      <c r="D50" s="56">
        <f t="shared" ref="D50:F50" si="1">+D5/$P50*100000</f>
        <v>8.1460652334161878</v>
      </c>
      <c r="E50" s="56">
        <f t="shared" si="1"/>
        <v>5.0955751670457499</v>
      </c>
      <c r="F50" s="56">
        <f t="shared" si="1"/>
        <v>7.0264097034375252</v>
      </c>
      <c r="G50" s="56">
        <f t="shared" ref="G50:G67" si="2">+G5/$Q50*100000</f>
        <v>6.7037638566230804</v>
      </c>
      <c r="H50" s="57"/>
      <c r="I50" s="57"/>
      <c r="J50" s="57"/>
      <c r="K50" s="57"/>
      <c r="L50" s="57"/>
      <c r="M50" s="57"/>
      <c r="N50" s="57"/>
      <c r="O50" s="57"/>
      <c r="P50" s="57">
        <v>8752692</v>
      </c>
      <c r="Q50" s="64">
        <v>8801026</v>
      </c>
      <c r="R50" s="57"/>
      <c r="S50" s="57"/>
      <c r="T50" s="57"/>
    </row>
    <row r="51" spans="1:20" ht="14" thickBot="1" x14ac:dyDescent="0.35">
      <c r="A51" s="57"/>
      <c r="B51" s="39" t="s">
        <v>132</v>
      </c>
      <c r="C51" s="56">
        <f t="shared" ref="C51:F51" si="3">+C6/$P51*100000</f>
        <v>5.9644118456201456</v>
      </c>
      <c r="D51" s="56">
        <f t="shared" si="3"/>
        <v>8.424731731938456</v>
      </c>
      <c r="E51" s="56">
        <f t="shared" si="3"/>
        <v>5.7407464014093907</v>
      </c>
      <c r="F51" s="56">
        <f t="shared" si="3"/>
        <v>7.3809596589549313</v>
      </c>
      <c r="G51" s="56">
        <f t="shared" si="2"/>
        <v>6.4368584875158241</v>
      </c>
      <c r="H51" s="57"/>
      <c r="I51" s="57"/>
      <c r="J51" s="57"/>
      <c r="K51" s="57"/>
      <c r="L51" s="57"/>
      <c r="M51" s="57"/>
      <c r="N51" s="57"/>
      <c r="O51" s="57"/>
      <c r="P51" s="57">
        <v>1341289</v>
      </c>
      <c r="Q51" s="57">
        <v>1351591</v>
      </c>
      <c r="R51" s="57"/>
      <c r="S51" s="57"/>
      <c r="T51" s="57"/>
    </row>
    <row r="52" spans="1:20" ht="14" thickBot="1" x14ac:dyDescent="0.35">
      <c r="A52" s="57"/>
      <c r="B52" s="39" t="s">
        <v>133</v>
      </c>
      <c r="C52" s="56">
        <f t="shared" ref="C52:F52" si="4">+C7/$P52*100000</f>
        <v>9.6415720732361887</v>
      </c>
      <c r="D52" s="56">
        <f t="shared" si="4"/>
        <v>10.536150925392125</v>
      </c>
      <c r="E52" s="56">
        <f t="shared" si="4"/>
        <v>7.0572331670079311</v>
      </c>
      <c r="F52" s="56">
        <f t="shared" si="4"/>
        <v>8.3494026201220599</v>
      </c>
      <c r="G52" s="56">
        <f t="shared" si="2"/>
        <v>9.1125288357060583</v>
      </c>
      <c r="H52" s="57"/>
      <c r="I52" s="57"/>
      <c r="J52" s="57"/>
      <c r="K52" s="57"/>
      <c r="L52" s="57"/>
      <c r="M52" s="57"/>
      <c r="N52" s="57"/>
      <c r="O52" s="57"/>
      <c r="P52" s="57">
        <v>1006060</v>
      </c>
      <c r="Q52" s="57">
        <v>1009599</v>
      </c>
      <c r="R52" s="57"/>
      <c r="S52" s="57"/>
      <c r="T52" s="57"/>
    </row>
    <row r="53" spans="1:20" ht="14" thickBot="1" x14ac:dyDescent="0.35">
      <c r="A53" s="57"/>
      <c r="B53" s="39" t="s">
        <v>53</v>
      </c>
      <c r="C53" s="56">
        <f t="shared" ref="C53:F53" si="5">+C8/$P53*100000</f>
        <v>10.166079017708814</v>
      </c>
      <c r="D53" s="56">
        <f t="shared" si="5"/>
        <v>10.496683213406662</v>
      </c>
      <c r="E53" s="56">
        <f t="shared" si="5"/>
        <v>8.513058039219576</v>
      </c>
      <c r="F53" s="56">
        <f t="shared" si="5"/>
        <v>8.0998027945972648</v>
      </c>
      <c r="G53" s="56">
        <f t="shared" si="2"/>
        <v>10.391567243182157</v>
      </c>
      <c r="H53" s="57"/>
      <c r="I53" s="57"/>
      <c r="J53" s="57"/>
      <c r="K53" s="57"/>
      <c r="L53" s="57"/>
      <c r="M53" s="57"/>
      <c r="N53" s="57"/>
      <c r="O53" s="57"/>
      <c r="P53" s="57">
        <v>1209906</v>
      </c>
      <c r="Q53" s="57">
        <v>1231768</v>
      </c>
      <c r="R53" s="57"/>
      <c r="S53" s="57"/>
      <c r="T53" s="57"/>
    </row>
    <row r="54" spans="1:20" ht="14" thickBot="1" x14ac:dyDescent="0.35">
      <c r="A54" s="57"/>
      <c r="B54" s="39" t="s">
        <v>14</v>
      </c>
      <c r="C54" s="56">
        <f t="shared" ref="C54:F54" si="6">+C9/$P54*100000</f>
        <v>7.3203266492424817</v>
      </c>
      <c r="D54" s="56">
        <f t="shared" si="6"/>
        <v>8.3144450830902255</v>
      </c>
      <c r="E54" s="56">
        <f t="shared" si="6"/>
        <v>7.0943906415498121</v>
      </c>
      <c r="F54" s="56">
        <f t="shared" si="6"/>
        <v>8.856691501552632</v>
      </c>
      <c r="G54" s="56">
        <f t="shared" si="2"/>
        <v>7.504174196897023</v>
      </c>
      <c r="H54" s="57"/>
      <c r="I54" s="57"/>
      <c r="J54" s="57"/>
      <c r="K54" s="57"/>
      <c r="L54" s="57"/>
      <c r="M54" s="57"/>
      <c r="N54" s="57"/>
      <c r="O54" s="57"/>
      <c r="P54" s="57">
        <v>2213016</v>
      </c>
      <c r="Q54" s="57">
        <v>2238754</v>
      </c>
      <c r="R54" s="57"/>
      <c r="S54" s="57"/>
      <c r="T54" s="57"/>
    </row>
    <row r="55" spans="1:20" ht="14" thickBot="1" x14ac:dyDescent="0.35">
      <c r="A55" s="57"/>
      <c r="B55" s="39" t="s">
        <v>15</v>
      </c>
      <c r="C55" s="56">
        <f t="shared" ref="C55:F55" si="7">+C10/$P55*100000</f>
        <v>7.1381590687761634</v>
      </c>
      <c r="D55" s="56">
        <f t="shared" si="7"/>
        <v>6.458334395559385</v>
      </c>
      <c r="E55" s="56">
        <f t="shared" si="7"/>
        <v>4.0789480393006645</v>
      </c>
      <c r="F55" s="56">
        <f t="shared" si="7"/>
        <v>5.2686412174300248</v>
      </c>
      <c r="G55" s="56">
        <f t="shared" si="2"/>
        <v>6.4314014870077223</v>
      </c>
      <c r="H55" s="57"/>
      <c r="I55" s="57"/>
      <c r="J55" s="57"/>
      <c r="K55" s="57"/>
      <c r="L55" s="57"/>
      <c r="M55" s="57"/>
      <c r="N55" s="57"/>
      <c r="O55" s="57"/>
      <c r="P55" s="57">
        <v>588387</v>
      </c>
      <c r="Q55" s="57">
        <v>590851</v>
      </c>
      <c r="R55" s="57"/>
      <c r="S55" s="57"/>
      <c r="T55" s="57"/>
    </row>
    <row r="56" spans="1:20" ht="14" thickBot="1" x14ac:dyDescent="0.35">
      <c r="A56" s="57"/>
      <c r="B56" s="39" t="s">
        <v>134</v>
      </c>
      <c r="C56" s="56">
        <f t="shared" ref="C56:F56" si="8">+C11/$P56*100000</f>
        <v>6.0829725850913476</v>
      </c>
      <c r="D56" s="56">
        <f t="shared" si="8"/>
        <v>7.0478578916920434</v>
      </c>
      <c r="E56" s="56">
        <f t="shared" si="8"/>
        <v>4.5727173225859099</v>
      </c>
      <c r="F56" s="56">
        <f t="shared" si="8"/>
        <v>6.2507787253697291</v>
      </c>
      <c r="G56" s="56">
        <f t="shared" si="2"/>
        <v>6.0208673226624612</v>
      </c>
      <c r="H56" s="57"/>
      <c r="I56" s="57"/>
      <c r="J56" s="57"/>
      <c r="K56" s="57"/>
      <c r="L56" s="57"/>
      <c r="M56" s="57"/>
      <c r="N56" s="57"/>
      <c r="O56" s="57"/>
      <c r="P56" s="57">
        <v>2383703</v>
      </c>
      <c r="Q56" s="57">
        <v>2391682</v>
      </c>
      <c r="R56" s="57"/>
      <c r="S56" s="57"/>
      <c r="T56" s="57"/>
    </row>
    <row r="57" spans="1:20" ht="14" thickBot="1" x14ac:dyDescent="0.35">
      <c r="A57" s="57"/>
      <c r="B57" s="39" t="s">
        <v>135</v>
      </c>
      <c r="C57" s="56">
        <f t="shared" ref="C57:F57" si="9">+C12/$P57*100000</f>
        <v>5.2780931305138079</v>
      </c>
      <c r="D57" s="56">
        <f t="shared" si="9"/>
        <v>5.8059024435651887</v>
      </c>
      <c r="E57" s="56">
        <f t="shared" si="9"/>
        <v>4.2704571692338993</v>
      </c>
      <c r="F57" s="56">
        <f t="shared" si="9"/>
        <v>6.3337117566165695</v>
      </c>
      <c r="G57" s="56">
        <f t="shared" si="2"/>
        <v>5.5596923256763224</v>
      </c>
      <c r="H57" s="57"/>
      <c r="I57" s="57"/>
      <c r="J57" s="57"/>
      <c r="K57" s="57"/>
      <c r="L57" s="57"/>
      <c r="M57" s="57"/>
      <c r="N57" s="57"/>
      <c r="O57" s="57"/>
      <c r="P57" s="57">
        <v>2084086</v>
      </c>
      <c r="Q57" s="57">
        <v>2104433</v>
      </c>
      <c r="R57" s="57"/>
      <c r="S57" s="57"/>
      <c r="T57" s="57"/>
    </row>
    <row r="58" spans="1:20" ht="14" thickBot="1" x14ac:dyDescent="0.35">
      <c r="A58" s="57"/>
      <c r="B58" s="39" t="s">
        <v>23</v>
      </c>
      <c r="C58" s="56">
        <f t="shared" ref="C58:F58" si="10">+C13/$P58*100000</f>
        <v>8.213149061821726</v>
      </c>
      <c r="D58" s="56">
        <f t="shared" si="10"/>
        <v>8.8838684767316689</v>
      </c>
      <c r="E58" s="56">
        <f t="shared" si="10"/>
        <v>6.1124052339905921</v>
      </c>
      <c r="F58" s="56">
        <f t="shared" si="10"/>
        <v>8.213149061821726</v>
      </c>
      <c r="G58" s="56">
        <f t="shared" si="2"/>
        <v>8.3871770546805244</v>
      </c>
      <c r="H58" s="57"/>
      <c r="I58" s="57"/>
      <c r="J58" s="57"/>
      <c r="K58" s="57"/>
      <c r="L58" s="57"/>
      <c r="M58" s="57"/>
      <c r="N58" s="57"/>
      <c r="O58" s="57"/>
      <c r="P58" s="57">
        <v>7901963</v>
      </c>
      <c r="Q58" s="57">
        <v>8012231</v>
      </c>
      <c r="R58" s="57"/>
      <c r="S58" s="57"/>
      <c r="T58" s="57"/>
    </row>
    <row r="59" spans="1:20" ht="14" thickBot="1" x14ac:dyDescent="0.35">
      <c r="A59" s="57"/>
      <c r="B59" s="39" t="s">
        <v>136</v>
      </c>
      <c r="C59" s="56">
        <f t="shared" ref="C59:F59" si="11">+C14/$P59*100000</f>
        <v>7.3041747864104014</v>
      </c>
      <c r="D59" s="56">
        <f t="shared" si="11"/>
        <v>7.3808590361364947</v>
      </c>
      <c r="E59" s="56">
        <f t="shared" si="11"/>
        <v>6.3072795399711854</v>
      </c>
      <c r="F59" s="56">
        <f t="shared" si="11"/>
        <v>7.2850037239788774</v>
      </c>
      <c r="G59" s="56">
        <f t="shared" si="2"/>
        <v>6.5986312070137245</v>
      </c>
      <c r="H59" s="57"/>
      <c r="I59" s="57"/>
      <c r="J59" s="57"/>
      <c r="K59" s="57"/>
      <c r="L59" s="57"/>
      <c r="M59" s="57"/>
      <c r="N59" s="57"/>
      <c r="O59" s="57"/>
      <c r="P59" s="57">
        <v>5216195</v>
      </c>
      <c r="Q59" s="57">
        <v>5319285</v>
      </c>
      <c r="R59" s="57"/>
      <c r="S59" s="57"/>
      <c r="T59" s="57"/>
    </row>
    <row r="60" spans="1:20" ht="14" thickBot="1" x14ac:dyDescent="0.35">
      <c r="A60" s="57"/>
      <c r="B60" s="39" t="s">
        <v>24</v>
      </c>
      <c r="C60" s="56">
        <f t="shared" ref="C60:F60" si="12">+C15/$P60*100000</f>
        <v>6.6394386449474823</v>
      </c>
      <c r="D60" s="56">
        <f t="shared" si="12"/>
        <v>11.761291313906968</v>
      </c>
      <c r="E60" s="56">
        <f t="shared" si="12"/>
        <v>4.6476070514632379</v>
      </c>
      <c r="F60" s="56">
        <f t="shared" si="12"/>
        <v>5.4064000394572354</v>
      </c>
      <c r="G60" s="56">
        <f t="shared" si="2"/>
        <v>8.1541243276403002</v>
      </c>
      <c r="H60" s="57"/>
      <c r="I60" s="57"/>
      <c r="J60" s="57"/>
      <c r="K60" s="57"/>
      <c r="L60" s="57"/>
      <c r="M60" s="57"/>
      <c r="N60" s="57"/>
      <c r="O60" s="57"/>
      <c r="P60" s="57">
        <v>1054306</v>
      </c>
      <c r="Q60" s="57">
        <v>1054681</v>
      </c>
      <c r="R60" s="57"/>
      <c r="S60" s="57"/>
      <c r="T60" s="57"/>
    </row>
    <row r="61" spans="1:20" ht="14" thickBot="1" x14ac:dyDescent="0.35">
      <c r="A61" s="57"/>
      <c r="B61" s="39" t="s">
        <v>16</v>
      </c>
      <c r="C61" s="56">
        <f t="shared" ref="C61:F61" si="13">+C16/$P61*100000</f>
        <v>7.6683025712151931</v>
      </c>
      <c r="D61" s="56">
        <f t="shared" si="13"/>
        <v>7.0755835318942122</v>
      </c>
      <c r="E61" s="56">
        <f t="shared" si="13"/>
        <v>5.4456061737615133</v>
      </c>
      <c r="F61" s="56">
        <f t="shared" si="13"/>
        <v>8.4462463103239802</v>
      </c>
      <c r="G61" s="56">
        <f t="shared" si="2"/>
        <v>13.45241927347327</v>
      </c>
      <c r="H61" s="57"/>
      <c r="I61" s="57"/>
      <c r="J61" s="57"/>
      <c r="K61" s="57"/>
      <c r="L61" s="57"/>
      <c r="M61" s="57"/>
      <c r="N61" s="57"/>
      <c r="O61" s="57"/>
      <c r="P61" s="57">
        <v>2699424</v>
      </c>
      <c r="Q61" s="57">
        <v>2705833</v>
      </c>
      <c r="R61" s="57"/>
      <c r="S61" s="57"/>
      <c r="T61" s="57"/>
    </row>
    <row r="62" spans="1:20" ht="14" thickBot="1" x14ac:dyDescent="0.35">
      <c r="A62" s="57"/>
      <c r="B62" s="39" t="s">
        <v>137</v>
      </c>
      <c r="C62" s="56">
        <f t="shared" ref="C62:F62" si="14">+C17/$P62*100000</f>
        <v>5.6170757939976745</v>
      </c>
      <c r="D62" s="56">
        <f t="shared" si="14"/>
        <v>5.471555695707579</v>
      </c>
      <c r="E62" s="56">
        <f t="shared" si="14"/>
        <v>4.2928428995578081</v>
      </c>
      <c r="F62" s="56">
        <f t="shared" si="14"/>
        <v>5.8790119709198461</v>
      </c>
      <c r="G62" s="56">
        <f t="shared" si="2"/>
        <v>5.849398253854754</v>
      </c>
      <c r="H62" s="57"/>
      <c r="I62" s="57"/>
      <c r="J62" s="57"/>
      <c r="K62" s="57"/>
      <c r="L62" s="57"/>
      <c r="M62" s="57"/>
      <c r="N62" s="57"/>
      <c r="O62" s="57"/>
      <c r="P62" s="57">
        <v>6871903</v>
      </c>
      <c r="Q62" s="57">
        <v>7009268</v>
      </c>
      <c r="R62" s="57"/>
      <c r="S62" s="57"/>
      <c r="T62" s="57"/>
    </row>
    <row r="63" spans="1:20" ht="14" thickBot="1" x14ac:dyDescent="0.35">
      <c r="A63" s="57"/>
      <c r="B63" s="39" t="s">
        <v>138</v>
      </c>
      <c r="C63" s="56">
        <f t="shared" ref="C63:F63" si="15">+C18/$P63*100000</f>
        <v>8.3779512944579206</v>
      </c>
      <c r="D63" s="56">
        <f t="shared" si="15"/>
        <v>8.8290717487748864</v>
      </c>
      <c r="E63" s="56">
        <f t="shared" si="15"/>
        <v>4.7689876599222014</v>
      </c>
      <c r="F63" s="56">
        <f t="shared" si="15"/>
        <v>7.089035710695164</v>
      </c>
      <c r="G63" s="56">
        <f t="shared" si="2"/>
        <v>6.2480395182123978</v>
      </c>
      <c r="H63" s="57"/>
      <c r="I63" s="57"/>
      <c r="J63" s="57"/>
      <c r="K63" s="57"/>
      <c r="L63" s="57"/>
      <c r="M63" s="57"/>
      <c r="N63" s="57"/>
      <c r="O63" s="57"/>
      <c r="P63" s="57">
        <v>1551692</v>
      </c>
      <c r="Q63" s="57">
        <v>1568492</v>
      </c>
      <c r="R63" s="57"/>
      <c r="S63" s="57"/>
      <c r="T63" s="57"/>
    </row>
    <row r="64" spans="1:20" ht="14" thickBot="1" x14ac:dyDescent="0.35">
      <c r="A64" s="57"/>
      <c r="B64" s="39" t="s">
        <v>139</v>
      </c>
      <c r="C64" s="56">
        <f t="shared" ref="C64:F64" si="16">+C19/$P64*100000</f>
        <v>9.0752876940586624</v>
      </c>
      <c r="D64" s="56">
        <f t="shared" si="16"/>
        <v>10.711814983151207</v>
      </c>
      <c r="E64" s="56">
        <f t="shared" si="16"/>
        <v>4.7608066591783142</v>
      </c>
      <c r="F64" s="56">
        <f t="shared" si="16"/>
        <v>6.3973339482708607</v>
      </c>
      <c r="G64" s="56">
        <f t="shared" si="2"/>
        <v>8.6977929718884379</v>
      </c>
      <c r="H64" s="57"/>
      <c r="I64" s="57"/>
      <c r="J64" s="57"/>
      <c r="K64" s="57"/>
      <c r="L64" s="57"/>
      <c r="M64" s="57"/>
      <c r="N64" s="57"/>
      <c r="O64" s="57"/>
      <c r="P64" s="57">
        <v>672155</v>
      </c>
      <c r="Q64" s="57">
        <v>678333</v>
      </c>
      <c r="R64" s="57"/>
      <c r="S64" s="57"/>
      <c r="T64" s="57"/>
    </row>
    <row r="65" spans="1:23" ht="14" thickBot="1" x14ac:dyDescent="0.35">
      <c r="A65" s="57"/>
      <c r="B65" s="39" t="s">
        <v>140</v>
      </c>
      <c r="C65" s="56">
        <f t="shared" ref="C65:F65" si="17">+C20/$P65*100000</f>
        <v>5.6851457969175678</v>
      </c>
      <c r="D65" s="56">
        <f t="shared" si="17"/>
        <v>5.9558670253422141</v>
      </c>
      <c r="E65" s="56">
        <f t="shared" si="17"/>
        <v>4.8729821116436298</v>
      </c>
      <c r="F65" s="56">
        <f t="shared" si="17"/>
        <v>6.3168286632417425</v>
      </c>
      <c r="G65" s="56">
        <f t="shared" si="2"/>
        <v>7.5863542585034507</v>
      </c>
      <c r="H65" s="57"/>
      <c r="I65" s="57"/>
      <c r="J65" s="57"/>
      <c r="K65" s="57"/>
      <c r="L65" s="57"/>
      <c r="M65" s="57"/>
      <c r="N65" s="57"/>
      <c r="O65" s="57"/>
      <c r="P65" s="57">
        <v>2216302</v>
      </c>
      <c r="Q65" s="57">
        <v>2227684</v>
      </c>
      <c r="R65" s="57"/>
      <c r="S65" s="57"/>
      <c r="T65" s="57"/>
    </row>
    <row r="66" spans="1:23" ht="14" thickBot="1" x14ac:dyDescent="0.35">
      <c r="A66" s="57"/>
      <c r="B66" s="39" t="s">
        <v>17</v>
      </c>
      <c r="C66" s="56">
        <f t="shared" ref="C66:F66" si="18">+C21/$P66*100000</f>
        <v>6.5160325429282429</v>
      </c>
      <c r="D66" s="56">
        <f t="shared" si="18"/>
        <v>7.4468943347751351</v>
      </c>
      <c r="E66" s="56">
        <f t="shared" si="18"/>
        <v>2.4822981115917115</v>
      </c>
      <c r="F66" s="56">
        <f t="shared" si="18"/>
        <v>4.9645962231834231</v>
      </c>
      <c r="G66" s="56">
        <f t="shared" si="2"/>
        <v>3.7016015596081235</v>
      </c>
      <c r="H66" s="57"/>
      <c r="I66" s="57"/>
      <c r="J66" s="57"/>
      <c r="K66" s="57"/>
      <c r="L66" s="57"/>
      <c r="M66" s="57"/>
      <c r="N66" s="57"/>
      <c r="O66" s="57"/>
      <c r="P66" s="57">
        <v>322282</v>
      </c>
      <c r="Q66" s="57">
        <v>324184</v>
      </c>
      <c r="R66" s="57"/>
      <c r="S66" s="57"/>
      <c r="T66" s="57"/>
    </row>
    <row r="67" spans="1:23" ht="14" thickBot="1" x14ac:dyDescent="0.35">
      <c r="A67" s="57"/>
      <c r="B67" s="40" t="s">
        <v>25</v>
      </c>
      <c r="C67" s="58">
        <f t="shared" ref="C67:F67" si="19">+C22/$P67*100000</f>
        <v>7.0374848594772956</v>
      </c>
      <c r="D67" s="58">
        <f t="shared" si="19"/>
        <v>7.7216847763709211</v>
      </c>
      <c r="E67" s="58">
        <f t="shared" si="19"/>
        <v>5.4091306499705807</v>
      </c>
      <c r="F67" s="58">
        <f t="shared" si="19"/>
        <v>7.1352277047478125</v>
      </c>
      <c r="G67" s="58">
        <f t="shared" si="2"/>
        <v>7.3735550994303853</v>
      </c>
      <c r="H67" s="57"/>
      <c r="I67" s="57"/>
      <c r="J67" s="57"/>
      <c r="K67" s="57"/>
      <c r="L67" s="57"/>
      <c r="M67" s="57"/>
      <c r="N67" s="57"/>
      <c r="O67" s="57"/>
      <c r="P67" s="57">
        <v>48085361</v>
      </c>
      <c r="Q67" s="57">
        <v>48619695</v>
      </c>
      <c r="R67" s="57"/>
      <c r="S67" s="57"/>
      <c r="T67" s="57"/>
    </row>
    <row r="68" spans="1:23" ht="14" thickBot="1" x14ac:dyDescent="0.35">
      <c r="A68" s="57"/>
      <c r="B68" s="57"/>
      <c r="C68" s="56"/>
      <c r="D68" s="56"/>
      <c r="E68" s="56"/>
      <c r="F68" s="56"/>
      <c r="G68" s="56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</row>
  </sheetData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8"/>
  <dimension ref="A1:Y70"/>
  <sheetViews>
    <sheetView zoomScaleNormal="100" workbookViewId="0">
      <selection activeCell="M10" sqref="M10"/>
    </sheetView>
  </sheetViews>
  <sheetFormatPr baseColWidth="10" defaultColWidth="11.453125" defaultRowHeight="13.5" x14ac:dyDescent="0.3"/>
  <cols>
    <col min="1" max="1" width="1" style="2" customWidth="1"/>
    <col min="2" max="2" width="35.7265625" style="2" customWidth="1"/>
    <col min="3" max="14" width="12.26953125" style="2" customWidth="1"/>
    <col min="15" max="15" width="12.1796875" style="2" customWidth="1"/>
    <col min="16" max="17" width="12.26953125" style="2" hidden="1" customWidth="1"/>
    <col min="18" max="18" width="12.1796875" style="2" customWidth="1"/>
    <col min="19" max="19" width="13.453125" style="2" customWidth="1"/>
    <col min="20" max="20" width="15" style="2" customWidth="1"/>
    <col min="21" max="21" width="11.81640625" style="2" customWidth="1"/>
    <col min="22" max="63" width="12.26953125" style="2" customWidth="1"/>
    <col min="64" max="16384" width="11.453125" style="2"/>
  </cols>
  <sheetData>
    <row r="1" spans="1:10" ht="17.25" customHeight="1" x14ac:dyDescent="0.3">
      <c r="J1" s="6"/>
    </row>
    <row r="2" spans="1:10" ht="53.25" customHeight="1" x14ac:dyDescent="0.3">
      <c r="A2" s="44"/>
      <c r="B2" s="44"/>
      <c r="C2" s="53"/>
      <c r="D2" s="53"/>
      <c r="E2" s="53"/>
      <c r="F2" s="53"/>
      <c r="G2"/>
      <c r="H2"/>
    </row>
    <row r="3" spans="1:10" ht="33" customHeight="1" x14ac:dyDescent="0.3"/>
    <row r="4" spans="1:10" ht="39" customHeight="1" x14ac:dyDescent="0.3">
      <c r="B4" s="13"/>
      <c r="C4" s="25" t="s">
        <v>161</v>
      </c>
      <c r="D4" s="25" t="s">
        <v>166</v>
      </c>
      <c r="E4" s="25" t="s">
        <v>167</v>
      </c>
      <c r="F4" s="41" t="s">
        <v>168</v>
      </c>
      <c r="G4" s="25" t="s">
        <v>164</v>
      </c>
    </row>
    <row r="5" spans="1:10" ht="17.149999999999999" customHeight="1" thickBot="1" x14ac:dyDescent="0.35">
      <c r="B5" s="39" t="s">
        <v>12</v>
      </c>
      <c r="C5" s="28">
        <v>1696</v>
      </c>
      <c r="D5" s="28">
        <v>1715</v>
      </c>
      <c r="E5" s="28">
        <v>1221</v>
      </c>
      <c r="F5" s="28">
        <v>1723</v>
      </c>
      <c r="G5" s="28">
        <v>1581</v>
      </c>
    </row>
    <row r="6" spans="1:10" ht="17.149999999999999" customHeight="1" thickBot="1" x14ac:dyDescent="0.35">
      <c r="B6" s="39" t="s">
        <v>13</v>
      </c>
      <c r="C6" s="28">
        <v>148</v>
      </c>
      <c r="D6" s="28">
        <v>150</v>
      </c>
      <c r="E6" s="28">
        <v>143</v>
      </c>
      <c r="F6" s="28">
        <v>168</v>
      </c>
      <c r="G6" s="28">
        <v>143</v>
      </c>
    </row>
    <row r="7" spans="1:10" ht="17.149999999999999" customHeight="1" thickBot="1" x14ac:dyDescent="0.35">
      <c r="B7" s="39" t="s">
        <v>120</v>
      </c>
      <c r="C7" s="28">
        <v>129</v>
      </c>
      <c r="D7" s="28">
        <v>107</v>
      </c>
      <c r="E7" s="28">
        <v>78</v>
      </c>
      <c r="F7" s="28">
        <v>98</v>
      </c>
      <c r="G7" s="28">
        <v>133</v>
      </c>
    </row>
    <row r="8" spans="1:10" ht="17.149999999999999" customHeight="1" thickBot="1" x14ac:dyDescent="0.35">
      <c r="B8" s="39" t="s">
        <v>53</v>
      </c>
      <c r="C8" s="28">
        <v>176</v>
      </c>
      <c r="D8" s="28">
        <v>206</v>
      </c>
      <c r="E8" s="28">
        <v>155</v>
      </c>
      <c r="F8" s="28">
        <v>198</v>
      </c>
      <c r="G8" s="28">
        <v>213</v>
      </c>
    </row>
    <row r="9" spans="1:10" ht="17.149999999999999" customHeight="1" thickBot="1" x14ac:dyDescent="0.35">
      <c r="B9" s="39" t="s">
        <v>14</v>
      </c>
      <c r="C9" s="28">
        <v>470</v>
      </c>
      <c r="D9" s="28">
        <v>552</v>
      </c>
      <c r="E9" s="28">
        <v>386</v>
      </c>
      <c r="F9" s="28">
        <v>518</v>
      </c>
      <c r="G9" s="28">
        <v>467</v>
      </c>
    </row>
    <row r="10" spans="1:10" ht="17.149999999999999" customHeight="1" thickBot="1" x14ac:dyDescent="0.35">
      <c r="B10" s="39" t="s">
        <v>15</v>
      </c>
      <c r="C10" s="28">
        <v>73</v>
      </c>
      <c r="D10" s="28">
        <v>77</v>
      </c>
      <c r="E10" s="28">
        <v>58</v>
      </c>
      <c r="F10" s="28">
        <v>68</v>
      </c>
      <c r="G10" s="28">
        <v>80</v>
      </c>
    </row>
    <row r="11" spans="1:10" ht="17.149999999999999" customHeight="1" thickBot="1" x14ac:dyDescent="0.35">
      <c r="B11" s="39" t="s">
        <v>52</v>
      </c>
      <c r="C11" s="28">
        <v>226</v>
      </c>
      <c r="D11" s="28">
        <v>252</v>
      </c>
      <c r="E11" s="28">
        <v>220</v>
      </c>
      <c r="F11" s="28">
        <v>205</v>
      </c>
      <c r="G11" s="28">
        <v>235</v>
      </c>
    </row>
    <row r="12" spans="1:10" ht="17.149999999999999" customHeight="1" thickBot="1" x14ac:dyDescent="0.35">
      <c r="B12" s="39" t="s">
        <v>36</v>
      </c>
      <c r="C12" s="28">
        <v>342</v>
      </c>
      <c r="D12" s="28">
        <v>314</v>
      </c>
      <c r="E12" s="28">
        <v>267</v>
      </c>
      <c r="F12" s="28">
        <v>377</v>
      </c>
      <c r="G12" s="28">
        <v>346</v>
      </c>
    </row>
    <row r="13" spans="1:10" ht="17.149999999999999" customHeight="1" thickBot="1" x14ac:dyDescent="0.35">
      <c r="B13" s="39" t="s">
        <v>23</v>
      </c>
      <c r="C13" s="28">
        <v>1040</v>
      </c>
      <c r="D13" s="28">
        <v>1088</v>
      </c>
      <c r="E13" s="28">
        <v>786</v>
      </c>
      <c r="F13" s="28">
        <v>1043</v>
      </c>
      <c r="G13" s="28">
        <v>1055</v>
      </c>
    </row>
    <row r="14" spans="1:10" ht="17.149999999999999" customHeight="1" thickBot="1" x14ac:dyDescent="0.35">
      <c r="B14" s="39" t="s">
        <v>54</v>
      </c>
      <c r="C14" s="28">
        <v>104</v>
      </c>
      <c r="D14" s="28">
        <v>155</v>
      </c>
      <c r="E14" s="28">
        <v>88</v>
      </c>
      <c r="F14" s="28">
        <v>156</v>
      </c>
      <c r="G14" s="28">
        <v>133</v>
      </c>
    </row>
    <row r="15" spans="1:10" ht="17.149999999999999" customHeight="1" thickBot="1" x14ac:dyDescent="0.35">
      <c r="B15" s="39" t="s">
        <v>24</v>
      </c>
      <c r="C15" s="28">
        <v>352</v>
      </c>
      <c r="D15" s="28">
        <v>366</v>
      </c>
      <c r="E15" s="28">
        <v>264</v>
      </c>
      <c r="F15" s="28">
        <v>354</v>
      </c>
      <c r="G15" s="28">
        <v>327</v>
      </c>
    </row>
    <row r="16" spans="1:10" ht="17.149999999999999" customHeight="1" thickBot="1" x14ac:dyDescent="0.35">
      <c r="B16" s="39" t="s">
        <v>16</v>
      </c>
      <c r="C16" s="28">
        <v>35</v>
      </c>
      <c r="D16" s="28">
        <v>35</v>
      </c>
      <c r="E16" s="28">
        <v>26</v>
      </c>
      <c r="F16" s="28">
        <v>30</v>
      </c>
      <c r="G16" s="28">
        <v>40</v>
      </c>
    </row>
    <row r="17" spans="2:7" ht="17.149999999999999" customHeight="1" thickBot="1" x14ac:dyDescent="0.35">
      <c r="B17" s="39" t="s">
        <v>121</v>
      </c>
      <c r="C17" s="28">
        <v>1090</v>
      </c>
      <c r="D17" s="28">
        <v>1085</v>
      </c>
      <c r="E17" s="28">
        <v>801</v>
      </c>
      <c r="F17" s="28">
        <v>1083</v>
      </c>
      <c r="G17" s="28">
        <v>1035</v>
      </c>
    </row>
    <row r="18" spans="2:7" ht="17.149999999999999" customHeight="1" thickBot="1" x14ac:dyDescent="0.35">
      <c r="B18" s="39" t="s">
        <v>122</v>
      </c>
      <c r="C18" s="28">
        <v>337</v>
      </c>
      <c r="D18" s="28">
        <v>373</v>
      </c>
      <c r="E18" s="28">
        <v>239</v>
      </c>
      <c r="F18" s="28">
        <v>310</v>
      </c>
      <c r="G18" s="28">
        <v>297</v>
      </c>
    </row>
    <row r="19" spans="2:7" ht="17.149999999999999" customHeight="1" thickBot="1" x14ac:dyDescent="0.35">
      <c r="B19" s="39" t="s">
        <v>123</v>
      </c>
      <c r="C19" s="28">
        <v>143</v>
      </c>
      <c r="D19" s="28">
        <v>155</v>
      </c>
      <c r="E19" s="28">
        <v>108</v>
      </c>
      <c r="F19" s="28">
        <v>153</v>
      </c>
      <c r="G19" s="28">
        <v>145</v>
      </c>
    </row>
    <row r="20" spans="2:7" ht="17.149999999999999" customHeight="1" thickBot="1" x14ac:dyDescent="0.35">
      <c r="B20" s="39" t="s">
        <v>37</v>
      </c>
      <c r="C20" s="28">
        <v>297</v>
      </c>
      <c r="D20" s="28">
        <v>311</v>
      </c>
      <c r="E20" s="28">
        <v>210</v>
      </c>
      <c r="F20" s="28">
        <v>304</v>
      </c>
      <c r="G20" s="28">
        <v>312</v>
      </c>
    </row>
    <row r="21" spans="2:7" ht="17.149999999999999" customHeight="1" thickBot="1" x14ac:dyDescent="0.35">
      <c r="B21" s="39" t="s">
        <v>17</v>
      </c>
      <c r="C21" s="28">
        <v>936</v>
      </c>
      <c r="D21" s="28">
        <v>935</v>
      </c>
      <c r="E21" s="28">
        <v>696</v>
      </c>
      <c r="F21" s="28">
        <v>794</v>
      </c>
      <c r="G21" s="28">
        <v>820</v>
      </c>
    </row>
    <row r="22" spans="2:7" ht="17.149999999999999" customHeight="1" thickBot="1" x14ac:dyDescent="0.35">
      <c r="B22" s="40" t="s">
        <v>25</v>
      </c>
      <c r="C22" s="42">
        <v>7594</v>
      </c>
      <c r="D22" s="42">
        <v>7876</v>
      </c>
      <c r="E22" s="42">
        <v>5746</v>
      </c>
      <c r="F22" s="42">
        <v>7582</v>
      </c>
      <c r="G22" s="42">
        <v>7362</v>
      </c>
    </row>
    <row r="25" spans="2:7" ht="39" customHeight="1" x14ac:dyDescent="0.3">
      <c r="B25" s="13"/>
      <c r="C25" s="26" t="s">
        <v>165</v>
      </c>
    </row>
    <row r="26" spans="2:7" ht="17.149999999999999" customHeight="1" thickBot="1" x14ac:dyDescent="0.35">
      <c r="B26" s="39" t="s">
        <v>12</v>
      </c>
      <c r="C26" s="49">
        <f t="shared" ref="C26:C43" si="0">+(G5-C5)/C5</f>
        <v>-6.7806603773584911E-2</v>
      </c>
    </row>
    <row r="27" spans="2:7" ht="17.149999999999999" customHeight="1" thickBot="1" x14ac:dyDescent="0.35">
      <c r="B27" s="39" t="s">
        <v>13</v>
      </c>
      <c r="C27" s="49">
        <f t="shared" si="0"/>
        <v>-3.3783783783783786E-2</v>
      </c>
    </row>
    <row r="28" spans="2:7" ht="17.149999999999999" customHeight="1" thickBot="1" x14ac:dyDescent="0.35">
      <c r="B28" s="39" t="s">
        <v>120</v>
      </c>
      <c r="C28" s="49">
        <f t="shared" si="0"/>
        <v>3.1007751937984496E-2</v>
      </c>
    </row>
    <row r="29" spans="2:7" ht="17.149999999999999" customHeight="1" thickBot="1" x14ac:dyDescent="0.35">
      <c r="B29" s="39" t="s">
        <v>53</v>
      </c>
      <c r="C29" s="49">
        <f t="shared" si="0"/>
        <v>0.21022727272727273</v>
      </c>
    </row>
    <row r="30" spans="2:7" ht="17.149999999999999" customHeight="1" thickBot="1" x14ac:dyDescent="0.35">
      <c r="B30" s="39" t="s">
        <v>14</v>
      </c>
      <c r="C30" s="49">
        <f t="shared" si="0"/>
        <v>-6.382978723404255E-3</v>
      </c>
    </row>
    <row r="31" spans="2:7" ht="17.149999999999999" customHeight="1" thickBot="1" x14ac:dyDescent="0.35">
      <c r="B31" s="39" t="s">
        <v>15</v>
      </c>
      <c r="C31" s="49">
        <f t="shared" si="0"/>
        <v>9.5890410958904104E-2</v>
      </c>
    </row>
    <row r="32" spans="2:7" ht="17.149999999999999" customHeight="1" thickBot="1" x14ac:dyDescent="0.35">
      <c r="B32" s="39" t="s">
        <v>52</v>
      </c>
      <c r="C32" s="49">
        <f t="shared" si="0"/>
        <v>3.9823008849557522E-2</v>
      </c>
    </row>
    <row r="33" spans="1:25" ht="17.149999999999999" customHeight="1" thickBot="1" x14ac:dyDescent="0.35">
      <c r="B33" s="39" t="s">
        <v>36</v>
      </c>
      <c r="C33" s="49">
        <f t="shared" si="0"/>
        <v>1.1695906432748537E-2</v>
      </c>
    </row>
    <row r="34" spans="1:25" ht="17.149999999999999" customHeight="1" thickBot="1" x14ac:dyDescent="0.35">
      <c r="B34" s="39" t="s">
        <v>23</v>
      </c>
      <c r="C34" s="49">
        <f t="shared" si="0"/>
        <v>1.4423076923076924E-2</v>
      </c>
    </row>
    <row r="35" spans="1:25" ht="17.149999999999999" customHeight="1" thickBot="1" x14ac:dyDescent="0.35">
      <c r="B35" s="39" t="s">
        <v>54</v>
      </c>
      <c r="C35" s="49">
        <f t="shared" si="0"/>
        <v>0.27884615384615385</v>
      </c>
    </row>
    <row r="36" spans="1:25" ht="17.149999999999999" customHeight="1" thickBot="1" x14ac:dyDescent="0.35">
      <c r="B36" s="39" t="s">
        <v>24</v>
      </c>
      <c r="C36" s="49">
        <f t="shared" si="0"/>
        <v>-7.1022727272727279E-2</v>
      </c>
    </row>
    <row r="37" spans="1:25" ht="17.149999999999999" customHeight="1" thickBot="1" x14ac:dyDescent="0.35">
      <c r="B37" s="39" t="s">
        <v>16</v>
      </c>
      <c r="C37" s="49">
        <f t="shared" si="0"/>
        <v>0.14285714285714285</v>
      </c>
    </row>
    <row r="38" spans="1:25" ht="17.149999999999999" customHeight="1" thickBot="1" x14ac:dyDescent="0.35">
      <c r="B38" s="39" t="s">
        <v>121</v>
      </c>
      <c r="C38" s="49">
        <f t="shared" si="0"/>
        <v>-5.0458715596330278E-2</v>
      </c>
    </row>
    <row r="39" spans="1:25" ht="17.149999999999999" customHeight="1" thickBot="1" x14ac:dyDescent="0.35">
      <c r="B39" s="39" t="s">
        <v>122</v>
      </c>
      <c r="C39" s="49">
        <f t="shared" si="0"/>
        <v>-0.11869436201780416</v>
      </c>
    </row>
    <row r="40" spans="1:25" ht="17.149999999999999" customHeight="1" thickBot="1" x14ac:dyDescent="0.35">
      <c r="B40" s="39" t="s">
        <v>123</v>
      </c>
      <c r="C40" s="49">
        <f t="shared" si="0"/>
        <v>1.3986013986013986E-2</v>
      </c>
    </row>
    <row r="41" spans="1:25" ht="17.149999999999999" customHeight="1" thickBot="1" x14ac:dyDescent="0.35">
      <c r="B41" s="39" t="s">
        <v>37</v>
      </c>
      <c r="C41" s="49">
        <f t="shared" si="0"/>
        <v>5.0505050505050504E-2</v>
      </c>
    </row>
    <row r="42" spans="1:25" ht="17.149999999999999" customHeight="1" thickBot="1" x14ac:dyDescent="0.35">
      <c r="B42" s="39" t="s">
        <v>17</v>
      </c>
      <c r="C42" s="49">
        <f t="shared" si="0"/>
        <v>-0.12393162393162394</v>
      </c>
    </row>
    <row r="43" spans="1:25" ht="17.149999999999999" customHeight="1" thickBot="1" x14ac:dyDescent="0.35">
      <c r="B43" s="40" t="s">
        <v>25</v>
      </c>
      <c r="C43" s="50">
        <f t="shared" si="0"/>
        <v>-3.0550434553594942E-2</v>
      </c>
    </row>
    <row r="44" spans="1:25" ht="14" thickBot="1" x14ac:dyDescent="0.35">
      <c r="A44" s="57"/>
      <c r="B44" s="57"/>
      <c r="C44" s="56"/>
      <c r="D44" s="56"/>
      <c r="E44" s="56"/>
      <c r="F44" s="56"/>
      <c r="G44" s="56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</row>
    <row r="46" spans="1:25" x14ac:dyDescent="0.3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</row>
    <row r="47" spans="1:25" x14ac:dyDescent="0.3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</row>
    <row r="48" spans="1:25" x14ac:dyDescent="0.3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</row>
    <row r="49" spans="1:19" ht="39" customHeight="1" x14ac:dyDescent="0.3">
      <c r="A49" s="57"/>
      <c r="B49" s="57"/>
      <c r="C49" s="25" t="s">
        <v>161</v>
      </c>
      <c r="D49" s="25" t="s">
        <v>166</v>
      </c>
      <c r="E49" s="25" t="s">
        <v>167</v>
      </c>
      <c r="F49" s="41" t="s">
        <v>168</v>
      </c>
      <c r="G49" s="25" t="s">
        <v>164</v>
      </c>
      <c r="H49" s="57"/>
      <c r="I49" s="57"/>
      <c r="J49" s="57"/>
      <c r="K49" s="57"/>
      <c r="L49" s="57"/>
      <c r="M49" s="57"/>
      <c r="N49" s="57"/>
      <c r="O49" s="57"/>
      <c r="P49" s="57">
        <v>2023</v>
      </c>
      <c r="Q49" s="57">
        <v>2024</v>
      </c>
      <c r="R49" s="57"/>
      <c r="S49" s="57"/>
    </row>
    <row r="50" spans="1:19" ht="14" thickBot="1" x14ac:dyDescent="0.35">
      <c r="A50" s="57"/>
      <c r="B50" s="39" t="s">
        <v>131</v>
      </c>
      <c r="C50" s="56">
        <f>+C5/$P50*100000</f>
        <v>19.376895702487875</v>
      </c>
      <c r="D50" s="56">
        <f t="shared" ref="D50:F50" si="1">+D5/$P50*100000</f>
        <v>19.593971774626596</v>
      </c>
      <c r="E50" s="56">
        <f t="shared" si="1"/>
        <v>13.949993899019868</v>
      </c>
      <c r="F50" s="56">
        <f t="shared" si="1"/>
        <v>19.685372226053424</v>
      </c>
      <c r="G50" s="56">
        <f t="shared" ref="G50:G67" si="2">+G5/$Q50*100000</f>
        <v>17.963814673425574</v>
      </c>
      <c r="H50" s="57"/>
      <c r="I50" s="57"/>
      <c r="J50" s="57"/>
      <c r="K50" s="57"/>
      <c r="L50" s="57"/>
      <c r="M50" s="57"/>
      <c r="N50" s="57"/>
      <c r="O50" s="57"/>
      <c r="P50" s="57">
        <v>8752692</v>
      </c>
      <c r="Q50" s="64">
        <v>8801026</v>
      </c>
      <c r="R50" s="57"/>
      <c r="S50" s="57"/>
    </row>
    <row r="51" spans="1:19" ht="14" thickBot="1" x14ac:dyDescent="0.35">
      <c r="A51" s="57"/>
      <c r="B51" s="39" t="s">
        <v>132</v>
      </c>
      <c r="C51" s="56">
        <f t="shared" ref="C51:F51" si="3">+C6/$P51*100000</f>
        <v>11.03416191439727</v>
      </c>
      <c r="D51" s="56">
        <f t="shared" si="3"/>
        <v>11.183272210537774</v>
      </c>
      <c r="E51" s="56">
        <f t="shared" si="3"/>
        <v>10.661386174046012</v>
      </c>
      <c r="F51" s="56">
        <f t="shared" si="3"/>
        <v>12.525264875802307</v>
      </c>
      <c r="G51" s="56">
        <f t="shared" si="2"/>
        <v>10.580123720859342</v>
      </c>
      <c r="H51" s="57"/>
      <c r="I51" s="57"/>
      <c r="J51" s="57"/>
      <c r="K51" s="57"/>
      <c r="L51" s="57"/>
      <c r="M51" s="57"/>
      <c r="N51" s="57"/>
      <c r="O51" s="57"/>
      <c r="P51" s="57">
        <v>1341289</v>
      </c>
      <c r="Q51" s="57">
        <v>1351591</v>
      </c>
      <c r="R51" s="57"/>
      <c r="S51" s="57"/>
    </row>
    <row r="52" spans="1:19" ht="14" thickBot="1" x14ac:dyDescent="0.35">
      <c r="A52" s="57"/>
      <c r="B52" s="39" t="s">
        <v>133</v>
      </c>
      <c r="C52" s="56">
        <f t="shared" ref="C52:F52" si="4">+C7/$P52*100000</f>
        <v>12.822296880901735</v>
      </c>
      <c r="D52" s="56">
        <f t="shared" si="4"/>
        <v>10.635548575631672</v>
      </c>
      <c r="E52" s="56">
        <f t="shared" si="4"/>
        <v>7.75301671868477</v>
      </c>
      <c r="F52" s="56">
        <f t="shared" si="4"/>
        <v>9.7409697234757378</v>
      </c>
      <c r="G52" s="56">
        <f t="shared" si="2"/>
        <v>13.173547121183757</v>
      </c>
      <c r="H52" s="57"/>
      <c r="I52" s="57"/>
      <c r="J52" s="57"/>
      <c r="K52" s="57"/>
      <c r="L52" s="57"/>
      <c r="M52" s="57"/>
      <c r="N52" s="57"/>
      <c r="O52" s="57"/>
      <c r="P52" s="57">
        <v>1006060</v>
      </c>
      <c r="Q52" s="57">
        <v>1009599</v>
      </c>
      <c r="R52" s="57"/>
      <c r="S52" s="57"/>
    </row>
    <row r="53" spans="1:19" ht="14" thickBot="1" x14ac:dyDescent="0.35">
      <c r="A53" s="57"/>
      <c r="B53" s="39" t="s">
        <v>53</v>
      </c>
      <c r="C53" s="56">
        <f t="shared" ref="C53:F53" si="5">+C8/$P53*100000</f>
        <v>14.546584610705294</v>
      </c>
      <c r="D53" s="56">
        <f t="shared" si="5"/>
        <v>17.026116078439152</v>
      </c>
      <c r="E53" s="56">
        <f t="shared" si="5"/>
        <v>12.810912583291595</v>
      </c>
      <c r="F53" s="56">
        <f t="shared" si="5"/>
        <v>16.364907687043456</v>
      </c>
      <c r="G53" s="56">
        <f t="shared" si="2"/>
        <v>17.292217365607808</v>
      </c>
      <c r="H53" s="57"/>
      <c r="I53" s="57"/>
      <c r="J53" s="57"/>
      <c r="K53" s="57"/>
      <c r="L53" s="57"/>
      <c r="M53" s="57"/>
      <c r="N53" s="57"/>
      <c r="O53" s="57"/>
      <c r="P53" s="57">
        <v>1209906</v>
      </c>
      <c r="Q53" s="57">
        <v>1231768</v>
      </c>
      <c r="R53" s="57"/>
      <c r="S53" s="57"/>
    </row>
    <row r="54" spans="1:19" ht="14" thickBot="1" x14ac:dyDescent="0.35">
      <c r="A54" s="57"/>
      <c r="B54" s="39" t="s">
        <v>14</v>
      </c>
      <c r="C54" s="56">
        <f t="shared" ref="C54:F54" si="6">+C9/$P54*100000</f>
        <v>21.237984723110902</v>
      </c>
      <c r="D54" s="56">
        <f t="shared" si="6"/>
        <v>24.943335249270682</v>
      </c>
      <c r="E54" s="56">
        <f t="shared" si="6"/>
        <v>17.442259793874062</v>
      </c>
      <c r="F54" s="56">
        <f t="shared" si="6"/>
        <v>23.406970396960528</v>
      </c>
      <c r="G54" s="56">
        <f t="shared" si="2"/>
        <v>20.859817559231608</v>
      </c>
      <c r="H54" s="57"/>
      <c r="I54" s="57"/>
      <c r="J54" s="57"/>
      <c r="K54" s="57"/>
      <c r="L54" s="57"/>
      <c r="M54" s="57"/>
      <c r="N54" s="57"/>
      <c r="O54" s="57"/>
      <c r="P54" s="57">
        <v>2213016</v>
      </c>
      <c r="Q54" s="57">
        <v>2238754</v>
      </c>
      <c r="R54" s="57"/>
      <c r="S54" s="57"/>
    </row>
    <row r="55" spans="1:19" ht="14" thickBot="1" x14ac:dyDescent="0.35">
      <c r="A55" s="57"/>
      <c r="B55" s="39" t="s">
        <v>15</v>
      </c>
      <c r="C55" s="56">
        <f t="shared" ref="C55:F55" si="7">+C10/$P55*100000</f>
        <v>12.406800286206186</v>
      </c>
      <c r="D55" s="56">
        <f t="shared" si="7"/>
        <v>13.086624959422966</v>
      </c>
      <c r="E55" s="56">
        <f t="shared" si="7"/>
        <v>9.8574577616432713</v>
      </c>
      <c r="F55" s="56">
        <f t="shared" si="7"/>
        <v>11.557019444685215</v>
      </c>
      <c r="G55" s="56">
        <f t="shared" si="2"/>
        <v>13.539792604226784</v>
      </c>
      <c r="H55" s="57"/>
      <c r="I55" s="57"/>
      <c r="J55" s="57"/>
      <c r="K55" s="57"/>
      <c r="L55" s="57"/>
      <c r="M55" s="57"/>
      <c r="N55" s="57"/>
      <c r="O55" s="57"/>
      <c r="P55" s="57">
        <v>588387</v>
      </c>
      <c r="Q55" s="57">
        <v>590851</v>
      </c>
      <c r="R55" s="57"/>
      <c r="S55" s="57"/>
    </row>
    <row r="56" spans="1:19" ht="14" thickBot="1" x14ac:dyDescent="0.35">
      <c r="A56" s="57"/>
      <c r="B56" s="39" t="s">
        <v>134</v>
      </c>
      <c r="C56" s="56">
        <f t="shared" ref="C56:F56" si="8">+C11/$P56*100000</f>
        <v>9.4810469257285828</v>
      </c>
      <c r="D56" s="56">
        <f t="shared" si="8"/>
        <v>10.571786837538065</v>
      </c>
      <c r="E56" s="56">
        <f t="shared" si="8"/>
        <v>9.2293377153110097</v>
      </c>
      <c r="F56" s="56">
        <f t="shared" si="8"/>
        <v>8.6000646892670769</v>
      </c>
      <c r="G56" s="56">
        <f t="shared" si="2"/>
        <v>9.8257209779560988</v>
      </c>
      <c r="H56" s="57"/>
      <c r="I56" s="57"/>
      <c r="J56" s="57"/>
      <c r="K56" s="57"/>
      <c r="L56" s="57"/>
      <c r="M56" s="57"/>
      <c r="N56" s="57"/>
      <c r="O56" s="57"/>
      <c r="P56" s="57">
        <v>2383703</v>
      </c>
      <c r="Q56" s="57">
        <v>2391682</v>
      </c>
      <c r="R56" s="57"/>
      <c r="S56" s="57"/>
    </row>
    <row r="57" spans="1:19" ht="14" thickBot="1" x14ac:dyDescent="0.35">
      <c r="A57" s="57"/>
      <c r="B57" s="39" t="s">
        <v>135</v>
      </c>
      <c r="C57" s="56">
        <f t="shared" ref="C57:F57" si="9">+C12/$P57*100000</f>
        <v>16.410071369415657</v>
      </c>
      <c r="D57" s="56">
        <f t="shared" si="9"/>
        <v>15.066556754375778</v>
      </c>
      <c r="E57" s="56">
        <f t="shared" si="9"/>
        <v>12.811371507701699</v>
      </c>
      <c r="F57" s="56">
        <f t="shared" si="9"/>
        <v>18.089464638215503</v>
      </c>
      <c r="G57" s="56">
        <f t="shared" si="2"/>
        <v>16.441483287897501</v>
      </c>
      <c r="H57" s="57"/>
      <c r="I57" s="57"/>
      <c r="J57" s="57"/>
      <c r="K57" s="57"/>
      <c r="L57" s="57"/>
      <c r="M57" s="57"/>
      <c r="N57" s="57"/>
      <c r="O57" s="57"/>
      <c r="P57" s="57">
        <v>2084086</v>
      </c>
      <c r="Q57" s="57">
        <v>2104433</v>
      </c>
      <c r="R57" s="57"/>
      <c r="S57" s="57"/>
    </row>
    <row r="58" spans="1:19" ht="14" thickBot="1" x14ac:dyDescent="0.35">
      <c r="A58" s="57"/>
      <c r="B58" s="39" t="s">
        <v>23</v>
      </c>
      <c r="C58" s="56">
        <f t="shared" ref="C58:F58" si="10">+C13/$P58*100000</f>
        <v>13.161286632195065</v>
      </c>
      <c r="D58" s="56">
        <f t="shared" si="10"/>
        <v>13.768730630604066</v>
      </c>
      <c r="E58" s="56">
        <f t="shared" si="10"/>
        <v>9.9468954739474231</v>
      </c>
      <c r="F58" s="56">
        <f t="shared" si="10"/>
        <v>13.199251882095627</v>
      </c>
      <c r="G58" s="56">
        <f t="shared" si="2"/>
        <v>13.167368739118979</v>
      </c>
      <c r="H58" s="57"/>
      <c r="I58" s="57"/>
      <c r="J58" s="57"/>
      <c r="K58" s="57"/>
      <c r="L58" s="57"/>
      <c r="M58" s="57"/>
      <c r="N58" s="57"/>
      <c r="O58" s="57"/>
      <c r="P58" s="57">
        <v>7901963</v>
      </c>
      <c r="Q58" s="57">
        <v>8012231</v>
      </c>
      <c r="R58" s="57"/>
      <c r="S58" s="57"/>
    </row>
    <row r="59" spans="1:19" ht="14" thickBot="1" x14ac:dyDescent="0.35">
      <c r="A59" s="57"/>
      <c r="B59" s="39" t="s">
        <v>136</v>
      </c>
      <c r="C59" s="56">
        <f t="shared" ref="C59:F59" si="11">+C14/$P59*100000</f>
        <v>1.9937904928784296</v>
      </c>
      <c r="D59" s="56">
        <f t="shared" si="11"/>
        <v>2.9715146768861209</v>
      </c>
      <c r="E59" s="56">
        <f t="shared" si="11"/>
        <v>1.6870534939740558</v>
      </c>
      <c r="F59" s="56">
        <f t="shared" si="11"/>
        <v>2.9906857393176445</v>
      </c>
      <c r="G59" s="56">
        <f t="shared" si="2"/>
        <v>2.500336041404061</v>
      </c>
      <c r="H59" s="57"/>
      <c r="I59" s="57"/>
      <c r="J59" s="57"/>
      <c r="K59" s="57"/>
      <c r="L59" s="57"/>
      <c r="M59" s="57"/>
      <c r="N59" s="57"/>
      <c r="O59" s="57"/>
      <c r="P59" s="57">
        <v>5216195</v>
      </c>
      <c r="Q59" s="57">
        <v>5319285</v>
      </c>
      <c r="R59" s="57"/>
      <c r="S59" s="57"/>
    </row>
    <row r="60" spans="1:19" ht="14" thickBot="1" x14ac:dyDescent="0.35">
      <c r="A60" s="57"/>
      <c r="B60" s="39" t="s">
        <v>24</v>
      </c>
      <c r="C60" s="56">
        <f t="shared" ref="C60:F60" si="12">+C15/$P60*100000</f>
        <v>33.386891471735915</v>
      </c>
      <c r="D60" s="56">
        <f t="shared" si="12"/>
        <v>34.71477920072541</v>
      </c>
      <c r="E60" s="56">
        <f t="shared" si="12"/>
        <v>25.040168603801934</v>
      </c>
      <c r="F60" s="56">
        <f t="shared" si="12"/>
        <v>33.576589718734411</v>
      </c>
      <c r="G60" s="56">
        <f t="shared" si="2"/>
        <v>31.004635524864867</v>
      </c>
      <c r="H60" s="57"/>
      <c r="I60" s="57"/>
      <c r="J60" s="57"/>
      <c r="K60" s="57"/>
      <c r="L60" s="57"/>
      <c r="M60" s="57"/>
      <c r="N60" s="57"/>
      <c r="O60" s="57"/>
      <c r="P60" s="57">
        <v>1054306</v>
      </c>
      <c r="Q60" s="57">
        <v>1054681</v>
      </c>
      <c r="R60" s="57"/>
      <c r="S60" s="57"/>
    </row>
    <row r="61" spans="1:19" ht="14" thickBot="1" x14ac:dyDescent="0.35">
      <c r="A61" s="57"/>
      <c r="B61" s="39" t="s">
        <v>16</v>
      </c>
      <c r="C61" s="56">
        <f t="shared" ref="C61:F61" si="13">+C16/$P61*100000</f>
        <v>1.2965728985146461</v>
      </c>
      <c r="D61" s="56">
        <f t="shared" si="13"/>
        <v>1.2965728985146461</v>
      </c>
      <c r="E61" s="56">
        <f t="shared" si="13"/>
        <v>0.96316843889659431</v>
      </c>
      <c r="F61" s="56">
        <f t="shared" si="13"/>
        <v>1.1113481987268397</v>
      </c>
      <c r="G61" s="56">
        <f t="shared" si="2"/>
        <v>1.4782878322498099</v>
      </c>
      <c r="H61" s="57"/>
      <c r="I61" s="57"/>
      <c r="J61" s="57"/>
      <c r="K61" s="57"/>
      <c r="L61" s="57"/>
      <c r="M61" s="57"/>
      <c r="N61" s="57"/>
      <c r="O61" s="57"/>
      <c r="P61" s="57">
        <v>2699424</v>
      </c>
      <c r="Q61" s="57">
        <v>2705833</v>
      </c>
      <c r="R61" s="57"/>
      <c r="S61" s="57"/>
    </row>
    <row r="62" spans="1:19" ht="14" thickBot="1" x14ac:dyDescent="0.35">
      <c r="A62" s="57"/>
      <c r="B62" s="39" t="s">
        <v>137</v>
      </c>
      <c r="C62" s="56">
        <f t="shared" ref="C62:F62" si="14">+C17/$P62*100000</f>
        <v>15.861690713620376</v>
      </c>
      <c r="D62" s="56">
        <f t="shared" si="14"/>
        <v>15.788930664475327</v>
      </c>
      <c r="E62" s="56">
        <f t="shared" si="14"/>
        <v>11.656159873036625</v>
      </c>
      <c r="F62" s="56">
        <f t="shared" si="14"/>
        <v>15.759826644817309</v>
      </c>
      <c r="G62" s="56">
        <f t="shared" si="2"/>
        <v>14.766163884730902</v>
      </c>
      <c r="H62" s="57"/>
      <c r="I62" s="57"/>
      <c r="J62" s="57"/>
      <c r="K62" s="57"/>
      <c r="L62" s="57"/>
      <c r="M62" s="57"/>
      <c r="N62" s="57"/>
      <c r="O62" s="57"/>
      <c r="P62" s="57">
        <v>6871903</v>
      </c>
      <c r="Q62" s="57">
        <v>7009268</v>
      </c>
      <c r="R62" s="57"/>
      <c r="S62" s="57"/>
    </row>
    <row r="63" spans="1:19" ht="14" thickBot="1" x14ac:dyDescent="0.35">
      <c r="A63" s="57"/>
      <c r="B63" s="39" t="s">
        <v>138</v>
      </c>
      <c r="C63" s="56">
        <f t="shared" ref="C63:F63" si="15">+C18/$P63*100000</f>
        <v>21.718227586402456</v>
      </c>
      <c r="D63" s="56">
        <f t="shared" si="15"/>
        <v>24.038275637175417</v>
      </c>
      <c r="E63" s="56">
        <f t="shared" si="15"/>
        <v>15.402541225964947</v>
      </c>
      <c r="F63" s="56">
        <f t="shared" si="15"/>
        <v>19.978191548322734</v>
      </c>
      <c r="G63" s="56">
        <f t="shared" si="2"/>
        <v>18.935385070500839</v>
      </c>
      <c r="H63" s="57"/>
      <c r="I63" s="57"/>
      <c r="J63" s="57"/>
      <c r="K63" s="57"/>
      <c r="L63" s="57"/>
      <c r="M63" s="57"/>
      <c r="N63" s="57"/>
      <c r="O63" s="57"/>
      <c r="P63" s="57">
        <v>1551692</v>
      </c>
      <c r="Q63" s="57">
        <v>1568492</v>
      </c>
      <c r="R63" s="57"/>
      <c r="S63" s="57"/>
    </row>
    <row r="64" spans="1:19" ht="14" thickBot="1" x14ac:dyDescent="0.35">
      <c r="A64" s="57"/>
      <c r="B64" s="39" t="s">
        <v>139</v>
      </c>
      <c r="C64" s="56">
        <f t="shared" ref="C64:F64" si="16">+C19/$P64*100000</f>
        <v>21.274854758203091</v>
      </c>
      <c r="D64" s="56">
        <f t="shared" si="16"/>
        <v>23.060157255394959</v>
      </c>
      <c r="E64" s="56">
        <f t="shared" si="16"/>
        <v>16.067722474726814</v>
      </c>
      <c r="F64" s="56">
        <f t="shared" si="16"/>
        <v>22.762606839196316</v>
      </c>
      <c r="G64" s="56">
        <f t="shared" si="2"/>
        <v>21.375931880064808</v>
      </c>
      <c r="H64" s="57"/>
      <c r="I64" s="57"/>
      <c r="J64" s="57"/>
      <c r="K64" s="57"/>
      <c r="L64" s="57"/>
      <c r="M64" s="57"/>
      <c r="N64" s="57"/>
      <c r="O64" s="57"/>
      <c r="P64" s="57">
        <v>672155</v>
      </c>
      <c r="Q64" s="57">
        <v>678333</v>
      </c>
      <c r="R64" s="57"/>
      <c r="S64" s="57"/>
    </row>
    <row r="65" spans="1:19" ht="14" thickBot="1" x14ac:dyDescent="0.35">
      <c r="A65" s="57"/>
      <c r="B65" s="39" t="s">
        <v>140</v>
      </c>
      <c r="C65" s="56">
        <f t="shared" ref="C65:F65" si="17">+C20/$P65*100000</f>
        <v>13.400700807019982</v>
      </c>
      <c r="D65" s="56">
        <f t="shared" si="17"/>
        <v>14.032383673344157</v>
      </c>
      <c r="E65" s="56">
        <f t="shared" si="17"/>
        <v>9.4752429948626133</v>
      </c>
      <c r="F65" s="56">
        <f t="shared" si="17"/>
        <v>13.716542240182068</v>
      </c>
      <c r="G65" s="56">
        <f t="shared" si="2"/>
        <v>14.005577092621754</v>
      </c>
      <c r="H65" s="57"/>
      <c r="I65" s="57"/>
      <c r="J65" s="57"/>
      <c r="K65" s="57"/>
      <c r="L65" s="57"/>
      <c r="M65" s="57"/>
      <c r="N65" s="57"/>
      <c r="O65" s="57"/>
      <c r="P65" s="57">
        <v>2216302</v>
      </c>
      <c r="Q65" s="57">
        <v>2227684</v>
      </c>
      <c r="R65" s="57"/>
      <c r="S65" s="57"/>
    </row>
    <row r="66" spans="1:19" ht="14" thickBot="1" x14ac:dyDescent="0.35">
      <c r="A66" s="57"/>
      <c r="B66" s="39" t="s">
        <v>17</v>
      </c>
      <c r="C66" s="56">
        <f t="shared" ref="C66:F66" si="18">+C21/$P66*100000</f>
        <v>290.4288790562303</v>
      </c>
      <c r="D66" s="56">
        <f t="shared" si="18"/>
        <v>290.11859179228128</v>
      </c>
      <c r="E66" s="56">
        <f t="shared" si="18"/>
        <v>215.95993570847892</v>
      </c>
      <c r="F66" s="56">
        <f t="shared" si="18"/>
        <v>246.36808757547735</v>
      </c>
      <c r="G66" s="56">
        <f t="shared" si="2"/>
        <v>252.94277323988845</v>
      </c>
      <c r="H66" s="57"/>
      <c r="I66" s="57"/>
      <c r="J66" s="57"/>
      <c r="K66" s="57"/>
      <c r="L66" s="57"/>
      <c r="M66" s="57"/>
      <c r="N66" s="57"/>
      <c r="O66" s="57"/>
      <c r="P66" s="57">
        <v>322282</v>
      </c>
      <c r="Q66" s="57">
        <v>324184</v>
      </c>
      <c r="R66" s="57"/>
      <c r="S66" s="57"/>
    </row>
    <row r="67" spans="1:19" ht="14" thickBot="1" x14ac:dyDescent="0.35">
      <c r="A67" s="57"/>
      <c r="B67" s="40" t="s">
        <v>25</v>
      </c>
      <c r="C67" s="58">
        <f t="shared" ref="C67:F67" si="19">+C22/$P67*100000</f>
        <v>15.792748233708799</v>
      </c>
      <c r="D67" s="58">
        <f t="shared" si="19"/>
        <v>16.379205305331908</v>
      </c>
      <c r="E67" s="58">
        <f t="shared" si="19"/>
        <v>11.949582743072263</v>
      </c>
      <c r="F67" s="58">
        <f t="shared" si="19"/>
        <v>15.767792613639731</v>
      </c>
      <c r="G67" s="58">
        <f t="shared" si="2"/>
        <v>15.142011894562481</v>
      </c>
      <c r="H67" s="57"/>
      <c r="I67" s="57"/>
      <c r="J67" s="57"/>
      <c r="K67" s="57"/>
      <c r="L67" s="57"/>
      <c r="M67" s="57"/>
      <c r="N67" s="57"/>
      <c r="O67" s="57"/>
      <c r="P67" s="57">
        <v>48085361</v>
      </c>
      <c r="Q67" s="57">
        <v>48619695</v>
      </c>
      <c r="R67" s="57"/>
      <c r="S67" s="57"/>
    </row>
    <row r="68" spans="1:19" ht="14" thickBot="1" x14ac:dyDescent="0.35">
      <c r="C68" s="56"/>
      <c r="D68" s="56"/>
      <c r="E68" s="56"/>
      <c r="F68" s="56"/>
      <c r="G68" s="56"/>
    </row>
    <row r="69" spans="1:19" ht="14" thickBot="1" x14ac:dyDescent="0.35">
      <c r="C69" s="56"/>
      <c r="D69" s="56"/>
      <c r="E69" s="56"/>
      <c r="F69" s="56"/>
      <c r="G69" s="56"/>
    </row>
    <row r="70" spans="1:19" ht="14" thickBot="1" x14ac:dyDescent="0.35">
      <c r="C70" s="56"/>
      <c r="D70" s="56"/>
      <c r="E70" s="56"/>
      <c r="F70" s="56"/>
      <c r="G70" s="56"/>
    </row>
  </sheetData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7"/>
  <dimension ref="A1:Y68"/>
  <sheetViews>
    <sheetView zoomScaleNormal="100" workbookViewId="0">
      <selection activeCell="M10" sqref="M10"/>
    </sheetView>
  </sheetViews>
  <sheetFormatPr baseColWidth="10" defaultColWidth="11.453125" defaultRowHeight="13.5" x14ac:dyDescent="0.3"/>
  <cols>
    <col min="1" max="1" width="1" style="2" customWidth="1"/>
    <col min="2" max="2" width="35.7265625" style="2" customWidth="1"/>
    <col min="3" max="14" width="12.26953125" style="2" customWidth="1"/>
    <col min="15" max="15" width="13.81640625" style="2" customWidth="1"/>
    <col min="16" max="17" width="0.1796875" style="2" hidden="1" customWidth="1"/>
    <col min="18" max="18" width="14" style="2" customWidth="1"/>
    <col min="19" max="19" width="10.26953125" style="2" customWidth="1"/>
    <col min="20" max="20" width="13.1796875" style="2" customWidth="1"/>
    <col min="21" max="21" width="15.54296875" style="2" customWidth="1"/>
    <col min="22" max="22" width="13.7265625" style="2" customWidth="1"/>
    <col min="23" max="23" width="12.453125" style="2" customWidth="1"/>
    <col min="24" max="63" width="12.26953125" style="2" customWidth="1"/>
    <col min="64" max="16384" width="11.453125" style="2"/>
  </cols>
  <sheetData>
    <row r="1" spans="1:10" ht="17.25" customHeight="1" x14ac:dyDescent="0.3">
      <c r="J1" s="6"/>
    </row>
    <row r="2" spans="1:10" ht="59.25" customHeight="1" x14ac:dyDescent="0.3">
      <c r="A2" s="44"/>
      <c r="B2" s="44"/>
      <c r="C2" s="53"/>
      <c r="D2" s="53"/>
      <c r="E2" s="53"/>
      <c r="F2" s="53"/>
      <c r="G2"/>
      <c r="H2"/>
    </row>
    <row r="3" spans="1:10" ht="32.25" customHeight="1" x14ac:dyDescent="0.3"/>
    <row r="4" spans="1:10" ht="39" customHeight="1" x14ac:dyDescent="0.3">
      <c r="B4" s="13"/>
      <c r="C4" s="25" t="s">
        <v>161</v>
      </c>
      <c r="D4" s="25" t="s">
        <v>166</v>
      </c>
      <c r="E4" s="25" t="s">
        <v>167</v>
      </c>
      <c r="F4" s="41" t="s">
        <v>168</v>
      </c>
      <c r="G4" s="25" t="s">
        <v>164</v>
      </c>
    </row>
    <row r="5" spans="1:10" ht="17.149999999999999" customHeight="1" thickBot="1" x14ac:dyDescent="0.35">
      <c r="B5" s="39" t="s">
        <v>12</v>
      </c>
      <c r="C5" s="28">
        <v>1256</v>
      </c>
      <c r="D5" s="28">
        <v>1387</v>
      </c>
      <c r="E5" s="28">
        <v>1079</v>
      </c>
      <c r="F5" s="28">
        <v>1398</v>
      </c>
      <c r="G5" s="28">
        <v>1275</v>
      </c>
    </row>
    <row r="6" spans="1:10" ht="17.149999999999999" customHeight="1" thickBot="1" x14ac:dyDescent="0.35">
      <c r="B6" s="39" t="s">
        <v>13</v>
      </c>
      <c r="C6" s="28">
        <v>113</v>
      </c>
      <c r="D6" s="28">
        <v>131</v>
      </c>
      <c r="E6" s="28">
        <v>118</v>
      </c>
      <c r="F6" s="28">
        <v>138</v>
      </c>
      <c r="G6" s="28">
        <v>122</v>
      </c>
    </row>
    <row r="7" spans="1:10" ht="17.149999999999999" customHeight="1" thickBot="1" x14ac:dyDescent="0.35">
      <c r="B7" s="39" t="s">
        <v>120</v>
      </c>
      <c r="C7" s="28">
        <v>101</v>
      </c>
      <c r="D7" s="28">
        <v>98</v>
      </c>
      <c r="E7" s="28">
        <v>72</v>
      </c>
      <c r="F7" s="28">
        <v>88</v>
      </c>
      <c r="G7" s="28">
        <v>125</v>
      </c>
    </row>
    <row r="8" spans="1:10" ht="17.149999999999999" customHeight="1" thickBot="1" x14ac:dyDescent="0.35">
      <c r="B8" s="39" t="s">
        <v>53</v>
      </c>
      <c r="C8" s="28">
        <v>165</v>
      </c>
      <c r="D8" s="28">
        <v>221</v>
      </c>
      <c r="E8" s="28">
        <v>141</v>
      </c>
      <c r="F8" s="28">
        <v>184</v>
      </c>
      <c r="G8" s="28">
        <v>182</v>
      </c>
    </row>
    <row r="9" spans="1:10" ht="17.149999999999999" customHeight="1" thickBot="1" x14ac:dyDescent="0.35">
      <c r="B9" s="39" t="s">
        <v>14</v>
      </c>
      <c r="C9" s="28">
        <v>394</v>
      </c>
      <c r="D9" s="28">
        <v>455</v>
      </c>
      <c r="E9" s="28">
        <v>392</v>
      </c>
      <c r="F9" s="28">
        <v>447</v>
      </c>
      <c r="G9" s="28">
        <v>391</v>
      </c>
    </row>
    <row r="10" spans="1:10" ht="17.149999999999999" customHeight="1" thickBot="1" x14ac:dyDescent="0.35">
      <c r="B10" s="39" t="s">
        <v>15</v>
      </c>
      <c r="C10" s="28">
        <v>65</v>
      </c>
      <c r="D10" s="28">
        <v>54</v>
      </c>
      <c r="E10" s="28">
        <v>44</v>
      </c>
      <c r="F10" s="28">
        <v>71</v>
      </c>
      <c r="G10" s="28">
        <v>66</v>
      </c>
    </row>
    <row r="11" spans="1:10" ht="17.149999999999999" customHeight="1" thickBot="1" x14ac:dyDescent="0.35">
      <c r="B11" s="39" t="s">
        <v>52</v>
      </c>
      <c r="C11" s="28">
        <v>204</v>
      </c>
      <c r="D11" s="28">
        <v>225</v>
      </c>
      <c r="E11" s="28">
        <v>143</v>
      </c>
      <c r="F11" s="28">
        <v>202</v>
      </c>
      <c r="G11" s="28">
        <v>208</v>
      </c>
    </row>
    <row r="12" spans="1:10" ht="17.149999999999999" customHeight="1" thickBot="1" x14ac:dyDescent="0.35">
      <c r="B12" s="39" t="s">
        <v>36</v>
      </c>
      <c r="C12" s="28">
        <v>219</v>
      </c>
      <c r="D12" s="28">
        <v>217</v>
      </c>
      <c r="E12" s="28">
        <v>153</v>
      </c>
      <c r="F12" s="28">
        <v>242</v>
      </c>
      <c r="G12" s="28">
        <v>227</v>
      </c>
    </row>
    <row r="13" spans="1:10" ht="17.149999999999999" customHeight="1" thickBot="1" x14ac:dyDescent="0.35">
      <c r="B13" s="39" t="s">
        <v>23</v>
      </c>
      <c r="C13" s="28">
        <v>1106</v>
      </c>
      <c r="D13" s="28">
        <v>1117</v>
      </c>
      <c r="E13" s="28">
        <v>762</v>
      </c>
      <c r="F13" s="28">
        <v>1046</v>
      </c>
      <c r="G13" s="28">
        <v>1088</v>
      </c>
    </row>
    <row r="14" spans="1:10" ht="17.149999999999999" customHeight="1" thickBot="1" x14ac:dyDescent="0.35">
      <c r="B14" s="39" t="s">
        <v>54</v>
      </c>
      <c r="C14" s="28">
        <v>652</v>
      </c>
      <c r="D14" s="28">
        <v>707</v>
      </c>
      <c r="E14" s="28">
        <v>516</v>
      </c>
      <c r="F14" s="28">
        <v>629</v>
      </c>
      <c r="G14" s="28">
        <v>577</v>
      </c>
    </row>
    <row r="15" spans="1:10" ht="17.149999999999999" customHeight="1" thickBot="1" x14ac:dyDescent="0.35">
      <c r="B15" s="39" t="s">
        <v>24</v>
      </c>
      <c r="C15" s="28">
        <v>123</v>
      </c>
      <c r="D15" s="28">
        <v>192</v>
      </c>
      <c r="E15" s="28">
        <v>108</v>
      </c>
      <c r="F15" s="28">
        <v>140</v>
      </c>
      <c r="G15" s="28">
        <v>172</v>
      </c>
    </row>
    <row r="16" spans="1:10" ht="17.149999999999999" customHeight="1" thickBot="1" x14ac:dyDescent="0.35">
      <c r="B16" s="39" t="s">
        <v>16</v>
      </c>
      <c r="C16" s="28">
        <v>251</v>
      </c>
      <c r="D16" s="28">
        <v>313</v>
      </c>
      <c r="E16" s="28">
        <v>226</v>
      </c>
      <c r="F16" s="28">
        <v>276</v>
      </c>
      <c r="G16" s="28">
        <v>248</v>
      </c>
    </row>
    <row r="17" spans="2:7" ht="17.149999999999999" customHeight="1" thickBot="1" x14ac:dyDescent="0.35">
      <c r="B17" s="39" t="s">
        <v>121</v>
      </c>
      <c r="C17" s="28">
        <v>692</v>
      </c>
      <c r="D17" s="28">
        <v>696</v>
      </c>
      <c r="E17" s="28">
        <v>497</v>
      </c>
      <c r="F17" s="28">
        <v>697</v>
      </c>
      <c r="G17" s="28">
        <v>663</v>
      </c>
    </row>
    <row r="18" spans="2:7" ht="17.149999999999999" customHeight="1" thickBot="1" x14ac:dyDescent="0.35">
      <c r="B18" s="39" t="s">
        <v>122</v>
      </c>
      <c r="C18" s="28">
        <v>218</v>
      </c>
      <c r="D18" s="28">
        <v>260</v>
      </c>
      <c r="E18" s="28">
        <v>157</v>
      </c>
      <c r="F18" s="28">
        <v>181</v>
      </c>
      <c r="G18" s="28">
        <v>211</v>
      </c>
    </row>
    <row r="19" spans="2:7" ht="17.149999999999999" customHeight="1" thickBot="1" x14ac:dyDescent="0.35">
      <c r="B19" s="39" t="s">
        <v>123</v>
      </c>
      <c r="C19" s="28">
        <v>133</v>
      </c>
      <c r="D19" s="28">
        <v>151</v>
      </c>
      <c r="E19" s="28">
        <v>62</v>
      </c>
      <c r="F19" s="28">
        <v>88</v>
      </c>
      <c r="G19" s="28">
        <v>90</v>
      </c>
    </row>
    <row r="20" spans="2:7" ht="17.149999999999999" customHeight="1" thickBot="1" x14ac:dyDescent="0.35">
      <c r="B20" s="39" t="s">
        <v>37</v>
      </c>
      <c r="C20" s="28">
        <v>195</v>
      </c>
      <c r="D20" s="28">
        <v>225</v>
      </c>
      <c r="E20" s="28">
        <v>191</v>
      </c>
      <c r="F20" s="28">
        <v>227</v>
      </c>
      <c r="G20" s="28">
        <v>218</v>
      </c>
    </row>
    <row r="21" spans="2:7" ht="17.149999999999999" customHeight="1" thickBot="1" x14ac:dyDescent="0.35">
      <c r="B21" s="39" t="s">
        <v>17</v>
      </c>
      <c r="C21" s="28">
        <v>24</v>
      </c>
      <c r="D21" s="28">
        <v>24</v>
      </c>
      <c r="E21" s="28">
        <v>20</v>
      </c>
      <c r="F21" s="28">
        <v>25</v>
      </c>
      <c r="G21" s="28">
        <v>30</v>
      </c>
    </row>
    <row r="22" spans="2:7" ht="17.149999999999999" customHeight="1" thickBot="1" x14ac:dyDescent="0.35">
      <c r="B22" s="40" t="s">
        <v>25</v>
      </c>
      <c r="C22" s="42">
        <v>5911</v>
      </c>
      <c r="D22" s="42">
        <v>6473</v>
      </c>
      <c r="E22" s="42">
        <v>4681</v>
      </c>
      <c r="F22" s="42">
        <v>6079</v>
      </c>
      <c r="G22" s="42">
        <v>5893</v>
      </c>
    </row>
    <row r="25" spans="2:7" ht="39" customHeight="1" x14ac:dyDescent="0.3">
      <c r="B25" s="13"/>
      <c r="C25" s="26" t="s">
        <v>165</v>
      </c>
    </row>
    <row r="26" spans="2:7" ht="17.149999999999999" customHeight="1" thickBot="1" x14ac:dyDescent="0.35">
      <c r="B26" s="39" t="s">
        <v>12</v>
      </c>
      <c r="C26" s="49">
        <f t="shared" ref="C26:C43" si="0">+(G5-C5)/C5</f>
        <v>1.5127388535031847E-2</v>
      </c>
    </row>
    <row r="27" spans="2:7" ht="17.149999999999999" customHeight="1" thickBot="1" x14ac:dyDescent="0.35">
      <c r="B27" s="39" t="s">
        <v>13</v>
      </c>
      <c r="C27" s="49">
        <f t="shared" si="0"/>
        <v>7.9646017699115043E-2</v>
      </c>
    </row>
    <row r="28" spans="2:7" ht="17.149999999999999" customHeight="1" thickBot="1" x14ac:dyDescent="0.35">
      <c r="B28" s="39" t="s">
        <v>120</v>
      </c>
      <c r="C28" s="49">
        <f t="shared" si="0"/>
        <v>0.23762376237623761</v>
      </c>
    </row>
    <row r="29" spans="2:7" ht="17.149999999999999" customHeight="1" thickBot="1" x14ac:dyDescent="0.35">
      <c r="B29" s="39" t="s">
        <v>53</v>
      </c>
      <c r="C29" s="49">
        <f t="shared" si="0"/>
        <v>0.10303030303030303</v>
      </c>
    </row>
    <row r="30" spans="2:7" ht="17.149999999999999" customHeight="1" thickBot="1" x14ac:dyDescent="0.35">
      <c r="B30" s="39" t="s">
        <v>14</v>
      </c>
      <c r="C30" s="49">
        <f t="shared" si="0"/>
        <v>-7.6142131979695434E-3</v>
      </c>
    </row>
    <row r="31" spans="2:7" ht="17.149999999999999" customHeight="1" thickBot="1" x14ac:dyDescent="0.35">
      <c r="B31" s="39" t="s">
        <v>15</v>
      </c>
      <c r="C31" s="49">
        <f t="shared" si="0"/>
        <v>1.5384615384615385E-2</v>
      </c>
    </row>
    <row r="32" spans="2:7" ht="17.149999999999999" customHeight="1" thickBot="1" x14ac:dyDescent="0.35">
      <c r="B32" s="39" t="s">
        <v>52</v>
      </c>
      <c r="C32" s="49">
        <f t="shared" si="0"/>
        <v>1.9607843137254902E-2</v>
      </c>
    </row>
    <row r="33" spans="1:25" ht="17.149999999999999" customHeight="1" thickBot="1" x14ac:dyDescent="0.35">
      <c r="B33" s="39" t="s">
        <v>36</v>
      </c>
      <c r="C33" s="49">
        <f t="shared" si="0"/>
        <v>3.6529680365296802E-2</v>
      </c>
    </row>
    <row r="34" spans="1:25" ht="17.149999999999999" customHeight="1" thickBot="1" x14ac:dyDescent="0.35">
      <c r="B34" s="39" t="s">
        <v>23</v>
      </c>
      <c r="C34" s="49">
        <f t="shared" si="0"/>
        <v>-1.62748643761302E-2</v>
      </c>
    </row>
    <row r="35" spans="1:25" ht="17.149999999999999" customHeight="1" thickBot="1" x14ac:dyDescent="0.35">
      <c r="B35" s="39" t="s">
        <v>54</v>
      </c>
      <c r="C35" s="49">
        <f t="shared" si="0"/>
        <v>-0.11503067484662577</v>
      </c>
    </row>
    <row r="36" spans="1:25" ht="17.149999999999999" customHeight="1" thickBot="1" x14ac:dyDescent="0.35">
      <c r="B36" s="39" t="s">
        <v>24</v>
      </c>
      <c r="C36" s="49">
        <f t="shared" si="0"/>
        <v>0.3983739837398374</v>
      </c>
    </row>
    <row r="37" spans="1:25" ht="17.149999999999999" customHeight="1" thickBot="1" x14ac:dyDescent="0.35">
      <c r="B37" s="39" t="s">
        <v>16</v>
      </c>
      <c r="C37" s="49">
        <f t="shared" si="0"/>
        <v>-1.1952191235059761E-2</v>
      </c>
    </row>
    <row r="38" spans="1:25" ht="17.149999999999999" customHeight="1" thickBot="1" x14ac:dyDescent="0.35">
      <c r="B38" s="39" t="s">
        <v>121</v>
      </c>
      <c r="C38" s="49">
        <f t="shared" si="0"/>
        <v>-4.1907514450867052E-2</v>
      </c>
    </row>
    <row r="39" spans="1:25" ht="17.149999999999999" customHeight="1" thickBot="1" x14ac:dyDescent="0.35">
      <c r="B39" s="39" t="s">
        <v>122</v>
      </c>
      <c r="C39" s="49">
        <f t="shared" si="0"/>
        <v>-3.2110091743119268E-2</v>
      </c>
    </row>
    <row r="40" spans="1:25" ht="17.149999999999999" customHeight="1" thickBot="1" x14ac:dyDescent="0.35">
      <c r="B40" s="39" t="s">
        <v>123</v>
      </c>
      <c r="C40" s="49">
        <f t="shared" si="0"/>
        <v>-0.32330827067669171</v>
      </c>
    </row>
    <row r="41" spans="1:25" ht="17.149999999999999" customHeight="1" thickBot="1" x14ac:dyDescent="0.35">
      <c r="B41" s="39" t="s">
        <v>37</v>
      </c>
      <c r="C41" s="49">
        <f t="shared" si="0"/>
        <v>0.11794871794871795</v>
      </c>
    </row>
    <row r="42" spans="1:25" ht="17.149999999999999" customHeight="1" thickBot="1" x14ac:dyDescent="0.35">
      <c r="B42" s="39" t="s">
        <v>17</v>
      </c>
      <c r="C42" s="49">
        <f t="shared" si="0"/>
        <v>0.25</v>
      </c>
    </row>
    <row r="43" spans="1:25" ht="17.149999999999999" customHeight="1" thickBot="1" x14ac:dyDescent="0.35">
      <c r="B43" s="40" t="s">
        <v>25</v>
      </c>
      <c r="C43" s="50">
        <f t="shared" si="0"/>
        <v>-3.0451700219928947E-3</v>
      </c>
    </row>
    <row r="46" spans="1:25" x14ac:dyDescent="0.3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</row>
    <row r="47" spans="1:25" x14ac:dyDescent="0.3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</row>
    <row r="48" spans="1:25" x14ac:dyDescent="0.3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</row>
    <row r="49" spans="1:19" ht="39" customHeight="1" x14ac:dyDescent="0.3">
      <c r="A49" s="57"/>
      <c r="B49" s="57"/>
      <c r="C49" s="25" t="s">
        <v>161</v>
      </c>
      <c r="D49" s="25" t="s">
        <v>166</v>
      </c>
      <c r="E49" s="25" t="s">
        <v>167</v>
      </c>
      <c r="F49" s="41" t="s">
        <v>168</v>
      </c>
      <c r="G49" s="25" t="s">
        <v>164</v>
      </c>
      <c r="H49" s="57"/>
      <c r="I49" s="57"/>
      <c r="J49" s="57"/>
      <c r="K49" s="57"/>
      <c r="L49" s="57"/>
      <c r="M49" s="57"/>
      <c r="N49" s="57"/>
      <c r="O49" s="57"/>
      <c r="P49" s="57">
        <v>2023</v>
      </c>
      <c r="Q49" s="57">
        <v>2024</v>
      </c>
      <c r="R49" s="57"/>
      <c r="S49" s="57"/>
    </row>
    <row r="50" spans="1:19" ht="14" thickBot="1" x14ac:dyDescent="0.35">
      <c r="A50" s="57"/>
      <c r="B50" s="39" t="s">
        <v>131</v>
      </c>
      <c r="C50" s="56">
        <f>+C5/$P50*100000</f>
        <v>14.349870874012247</v>
      </c>
      <c r="D50" s="56">
        <f t="shared" ref="D50:F50" si="1">+D5/$P50*100000</f>
        <v>15.84655326612658</v>
      </c>
      <c r="E50" s="56">
        <f t="shared" si="1"/>
        <v>12.327635886193642</v>
      </c>
      <c r="F50" s="56">
        <f t="shared" si="1"/>
        <v>15.972228886838472</v>
      </c>
      <c r="G50" s="56">
        <f t="shared" ref="G50:G67" si="2">+G5/$Q50*100000</f>
        <v>14.486947317278689</v>
      </c>
      <c r="H50" s="57"/>
      <c r="I50" s="57"/>
      <c r="J50" s="57"/>
      <c r="K50" s="57"/>
      <c r="L50" s="57"/>
      <c r="M50" s="57"/>
      <c r="N50" s="57"/>
      <c r="O50" s="57"/>
      <c r="P50" s="57">
        <v>8752692</v>
      </c>
      <c r="Q50" s="64">
        <v>8801026</v>
      </c>
      <c r="R50" s="57"/>
      <c r="S50" s="57"/>
    </row>
    <row r="51" spans="1:19" ht="14" thickBot="1" x14ac:dyDescent="0.35">
      <c r="A51" s="57"/>
      <c r="B51" s="39" t="s">
        <v>132</v>
      </c>
      <c r="C51" s="56">
        <f t="shared" ref="C51:F51" si="3">+C6/$P51*100000</f>
        <v>8.424731731938456</v>
      </c>
      <c r="D51" s="56">
        <f t="shared" si="3"/>
        <v>9.7667243972029887</v>
      </c>
      <c r="E51" s="56">
        <f t="shared" si="3"/>
        <v>8.7975074722897144</v>
      </c>
      <c r="F51" s="56">
        <f t="shared" si="3"/>
        <v>10.288610433694751</v>
      </c>
      <c r="G51" s="56">
        <f t="shared" si="2"/>
        <v>9.0263992583555233</v>
      </c>
      <c r="H51" s="57"/>
      <c r="I51" s="57"/>
      <c r="J51" s="57"/>
      <c r="K51" s="57"/>
      <c r="L51" s="57"/>
      <c r="M51" s="57"/>
      <c r="N51" s="57"/>
      <c r="O51" s="57"/>
      <c r="P51" s="57">
        <v>1341289</v>
      </c>
      <c r="Q51" s="57">
        <v>1351591</v>
      </c>
      <c r="R51" s="57"/>
      <c r="S51" s="57"/>
    </row>
    <row r="52" spans="1:19" ht="14" thickBot="1" x14ac:dyDescent="0.35">
      <c r="A52" s="57"/>
      <c r="B52" s="39" t="s">
        <v>133</v>
      </c>
      <c r="C52" s="56">
        <f t="shared" ref="C52:F52" si="4">+C7/$P52*100000</f>
        <v>10.039162674194381</v>
      </c>
      <c r="D52" s="56">
        <f t="shared" si="4"/>
        <v>9.7409697234757378</v>
      </c>
      <c r="E52" s="56">
        <f t="shared" si="4"/>
        <v>7.1566308172474802</v>
      </c>
      <c r="F52" s="56">
        <f t="shared" si="4"/>
        <v>8.7469932210802543</v>
      </c>
      <c r="G52" s="56">
        <f t="shared" si="2"/>
        <v>12.38115330938323</v>
      </c>
      <c r="H52" s="57"/>
      <c r="I52" s="57"/>
      <c r="J52" s="57"/>
      <c r="K52" s="57"/>
      <c r="L52" s="57"/>
      <c r="M52" s="57"/>
      <c r="N52" s="57"/>
      <c r="O52" s="57"/>
      <c r="P52" s="57">
        <v>1006060</v>
      </c>
      <c r="Q52" s="57">
        <v>1009599</v>
      </c>
      <c r="R52" s="57"/>
      <c r="S52" s="57"/>
    </row>
    <row r="53" spans="1:19" ht="14" thickBot="1" x14ac:dyDescent="0.35">
      <c r="A53" s="57"/>
      <c r="B53" s="39" t="s">
        <v>53</v>
      </c>
      <c r="C53" s="56">
        <f t="shared" ref="C53:F53" si="5">+C8/$P53*100000</f>
        <v>13.637423072536214</v>
      </c>
      <c r="D53" s="56">
        <f t="shared" si="5"/>
        <v>18.26588181230608</v>
      </c>
      <c r="E53" s="56">
        <f t="shared" si="5"/>
        <v>11.653797898349127</v>
      </c>
      <c r="F53" s="56">
        <f t="shared" si="5"/>
        <v>15.207793002100988</v>
      </c>
      <c r="G53" s="56">
        <f t="shared" si="2"/>
        <v>14.775509673899631</v>
      </c>
      <c r="H53" s="57"/>
      <c r="I53" s="57"/>
      <c r="J53" s="57"/>
      <c r="K53" s="57"/>
      <c r="L53" s="57"/>
      <c r="M53" s="57"/>
      <c r="N53" s="57"/>
      <c r="O53" s="57"/>
      <c r="P53" s="57">
        <v>1209906</v>
      </c>
      <c r="Q53" s="57">
        <v>1231768</v>
      </c>
      <c r="R53" s="57"/>
      <c r="S53" s="57"/>
    </row>
    <row r="54" spans="1:19" ht="14" thickBot="1" x14ac:dyDescent="0.35">
      <c r="A54" s="57"/>
      <c r="B54" s="39" t="s">
        <v>14</v>
      </c>
      <c r="C54" s="56">
        <f t="shared" ref="C54:F54" si="6">+C9/$P54*100000</f>
        <v>17.803757406182331</v>
      </c>
      <c r="D54" s="56">
        <f t="shared" si="6"/>
        <v>20.560176700032898</v>
      </c>
      <c r="E54" s="56">
        <f t="shared" si="6"/>
        <v>17.713383003105264</v>
      </c>
      <c r="F54" s="56">
        <f t="shared" si="6"/>
        <v>20.198679087724628</v>
      </c>
      <c r="G54" s="56">
        <f t="shared" si="2"/>
        <v>17.465072089206764</v>
      </c>
      <c r="H54" s="57"/>
      <c r="I54" s="57"/>
      <c r="J54" s="57"/>
      <c r="K54" s="57"/>
      <c r="L54" s="57"/>
      <c r="M54" s="57"/>
      <c r="N54" s="57"/>
      <c r="O54" s="57"/>
      <c r="P54" s="57">
        <v>2213016</v>
      </c>
      <c r="Q54" s="57">
        <v>2238754</v>
      </c>
      <c r="R54" s="57"/>
      <c r="S54" s="57"/>
    </row>
    <row r="55" spans="1:19" ht="14" thickBot="1" x14ac:dyDescent="0.35">
      <c r="A55" s="57"/>
      <c r="B55" s="39" t="s">
        <v>15</v>
      </c>
      <c r="C55" s="56">
        <f t="shared" ref="C55:F55" si="7">+C10/$P55*100000</f>
        <v>11.047150939772633</v>
      </c>
      <c r="D55" s="56">
        <f t="shared" si="7"/>
        <v>9.1776330884264947</v>
      </c>
      <c r="E55" s="56">
        <f t="shared" si="7"/>
        <v>7.4780714053845507</v>
      </c>
      <c r="F55" s="56">
        <f t="shared" si="7"/>
        <v>12.066887949597799</v>
      </c>
      <c r="G55" s="56">
        <f t="shared" si="2"/>
        <v>11.170328898487098</v>
      </c>
      <c r="H55" s="57"/>
      <c r="I55" s="57"/>
      <c r="J55" s="57"/>
      <c r="K55" s="57"/>
      <c r="L55" s="57"/>
      <c r="M55" s="57"/>
      <c r="N55" s="57"/>
      <c r="O55" s="57"/>
      <c r="P55" s="57">
        <v>588387</v>
      </c>
      <c r="Q55" s="57">
        <v>590851</v>
      </c>
      <c r="R55" s="57"/>
      <c r="S55" s="57"/>
    </row>
    <row r="56" spans="1:19" ht="14" thickBot="1" x14ac:dyDescent="0.35">
      <c r="A56" s="57"/>
      <c r="B56" s="39" t="s">
        <v>134</v>
      </c>
      <c r="C56" s="56">
        <f t="shared" ref="C56:F56" si="8">+C11/$P56*100000</f>
        <v>8.558113154197482</v>
      </c>
      <c r="D56" s="56">
        <f t="shared" si="8"/>
        <v>9.4390953906589878</v>
      </c>
      <c r="E56" s="56">
        <f t="shared" si="8"/>
        <v>5.999069514952156</v>
      </c>
      <c r="F56" s="56">
        <f t="shared" si="8"/>
        <v>8.4742100840582903</v>
      </c>
      <c r="G56" s="56">
        <f t="shared" si="2"/>
        <v>8.6968083549568878</v>
      </c>
      <c r="H56" s="57"/>
      <c r="I56" s="57"/>
      <c r="J56" s="57"/>
      <c r="K56" s="57"/>
      <c r="L56" s="57"/>
      <c r="M56" s="57"/>
      <c r="N56" s="57"/>
      <c r="O56" s="57"/>
      <c r="P56" s="57">
        <v>2383703</v>
      </c>
      <c r="Q56" s="57">
        <v>2391682</v>
      </c>
      <c r="R56" s="57"/>
      <c r="S56" s="57"/>
    </row>
    <row r="57" spans="1:19" ht="14" thickBot="1" x14ac:dyDescent="0.35">
      <c r="A57" s="57"/>
      <c r="B57" s="39" t="s">
        <v>135</v>
      </c>
      <c r="C57" s="56">
        <f t="shared" ref="C57:F57" si="9">+C12/$P57*100000</f>
        <v>10.508203596204764</v>
      </c>
      <c r="D57" s="56">
        <f t="shared" si="9"/>
        <v>10.412238266559058</v>
      </c>
      <c r="E57" s="56">
        <f t="shared" si="9"/>
        <v>7.3413477178964781</v>
      </c>
      <c r="F57" s="56">
        <f t="shared" si="9"/>
        <v>11.611804887130377</v>
      </c>
      <c r="G57" s="56">
        <f t="shared" si="2"/>
        <v>10.786753486568591</v>
      </c>
      <c r="H57" s="57"/>
      <c r="I57" s="57"/>
      <c r="J57" s="57"/>
      <c r="K57" s="57"/>
      <c r="L57" s="57"/>
      <c r="M57" s="57"/>
      <c r="N57" s="57"/>
      <c r="O57" s="57"/>
      <c r="P57" s="57">
        <v>2084086</v>
      </c>
      <c r="Q57" s="57">
        <v>2104433</v>
      </c>
      <c r="R57" s="57"/>
      <c r="S57" s="57"/>
    </row>
    <row r="58" spans="1:19" ht="14" thickBot="1" x14ac:dyDescent="0.35">
      <c r="A58" s="57"/>
      <c r="B58" s="39" t="s">
        <v>23</v>
      </c>
      <c r="C58" s="56">
        <f t="shared" ref="C58:F58" si="10">+C13/$P58*100000</f>
        <v>13.996522130007444</v>
      </c>
      <c r="D58" s="56">
        <f t="shared" si="10"/>
        <v>14.135728046309504</v>
      </c>
      <c r="E58" s="56">
        <f t="shared" si="10"/>
        <v>9.6431734747429214</v>
      </c>
      <c r="F58" s="56">
        <f t="shared" si="10"/>
        <v>13.237217131996189</v>
      </c>
      <c r="G58" s="56">
        <f t="shared" si="2"/>
        <v>13.579239040911327</v>
      </c>
      <c r="H58" s="57"/>
      <c r="I58" s="57"/>
      <c r="J58" s="57"/>
      <c r="K58" s="57"/>
      <c r="L58" s="57"/>
      <c r="M58" s="57"/>
      <c r="N58" s="57"/>
      <c r="O58" s="57"/>
      <c r="P58" s="57">
        <v>7901963</v>
      </c>
      <c r="Q58" s="57">
        <v>8012231</v>
      </c>
      <c r="R58" s="57"/>
      <c r="S58" s="57"/>
    </row>
    <row r="59" spans="1:19" ht="14" thickBot="1" x14ac:dyDescent="0.35">
      <c r="A59" s="57"/>
      <c r="B59" s="39" t="s">
        <v>136</v>
      </c>
      <c r="C59" s="56">
        <f t="shared" ref="C59:F59" si="11">+C14/$P59*100000</f>
        <v>12.499532705353232</v>
      </c>
      <c r="D59" s="56">
        <f t="shared" si="11"/>
        <v>13.553941139087016</v>
      </c>
      <c r="E59" s="56">
        <f t="shared" si="11"/>
        <v>9.8922682146660534</v>
      </c>
      <c r="F59" s="56">
        <f t="shared" si="11"/>
        <v>12.058598269428195</v>
      </c>
      <c r="G59" s="56">
        <f t="shared" si="2"/>
        <v>10.847322525489798</v>
      </c>
      <c r="H59" s="57"/>
      <c r="I59" s="57"/>
      <c r="J59" s="57"/>
      <c r="K59" s="57"/>
      <c r="L59" s="57"/>
      <c r="M59" s="57"/>
      <c r="N59" s="57"/>
      <c r="O59" s="57"/>
      <c r="P59" s="57">
        <v>5216195</v>
      </c>
      <c r="Q59" s="57">
        <v>5319285</v>
      </c>
      <c r="R59" s="57"/>
      <c r="S59" s="57"/>
    </row>
    <row r="60" spans="1:19" ht="14" thickBot="1" x14ac:dyDescent="0.35">
      <c r="A60" s="57"/>
      <c r="B60" s="39" t="s">
        <v>24</v>
      </c>
      <c r="C60" s="56">
        <f t="shared" ref="C60:F60" si="12">+C15/$P60*100000</f>
        <v>11.666442190407718</v>
      </c>
      <c r="D60" s="56">
        <f t="shared" si="12"/>
        <v>18.211031711855949</v>
      </c>
      <c r="E60" s="56">
        <f t="shared" si="12"/>
        <v>10.243705337918971</v>
      </c>
      <c r="F60" s="56">
        <f t="shared" si="12"/>
        <v>13.278877289894965</v>
      </c>
      <c r="G60" s="56">
        <f t="shared" si="2"/>
        <v>16.3082486552806</v>
      </c>
      <c r="H60" s="57"/>
      <c r="I60" s="57"/>
      <c r="J60" s="57"/>
      <c r="K60" s="57"/>
      <c r="L60" s="57"/>
      <c r="M60" s="57"/>
      <c r="N60" s="57"/>
      <c r="O60" s="57"/>
      <c r="P60" s="57">
        <v>1054306</v>
      </c>
      <c r="Q60" s="57">
        <v>1054681</v>
      </c>
      <c r="R60" s="57"/>
      <c r="S60" s="57"/>
    </row>
    <row r="61" spans="1:19" ht="14" thickBot="1" x14ac:dyDescent="0.35">
      <c r="A61" s="57"/>
      <c r="B61" s="39" t="s">
        <v>16</v>
      </c>
      <c r="C61" s="56">
        <f t="shared" ref="C61:F61" si="13">+C16/$P61*100000</f>
        <v>9.2982799293478902</v>
      </c>
      <c r="D61" s="56">
        <f t="shared" si="13"/>
        <v>11.595066206716691</v>
      </c>
      <c r="E61" s="56">
        <f t="shared" si="13"/>
        <v>8.3721564304088574</v>
      </c>
      <c r="F61" s="56">
        <f t="shared" si="13"/>
        <v>10.224403428286923</v>
      </c>
      <c r="G61" s="56">
        <f t="shared" si="2"/>
        <v>9.1653845599488211</v>
      </c>
      <c r="H61" s="57"/>
      <c r="I61" s="57"/>
      <c r="J61" s="57"/>
      <c r="K61" s="57"/>
      <c r="L61" s="57"/>
      <c r="M61" s="57"/>
      <c r="N61" s="57"/>
      <c r="O61" s="57"/>
      <c r="P61" s="57">
        <v>2699424</v>
      </c>
      <c r="Q61" s="57">
        <v>2705833</v>
      </c>
      <c r="R61" s="57"/>
      <c r="S61" s="57"/>
    </row>
    <row r="62" spans="1:19" ht="14" thickBot="1" x14ac:dyDescent="0.35">
      <c r="A62" s="57"/>
      <c r="B62" s="39" t="s">
        <v>137</v>
      </c>
      <c r="C62" s="56">
        <f t="shared" ref="C62:F62" si="14">+C17/$P62*100000</f>
        <v>10.069990801674587</v>
      </c>
      <c r="D62" s="56">
        <f t="shared" si="14"/>
        <v>10.128198840990626</v>
      </c>
      <c r="E62" s="56">
        <f t="shared" si="14"/>
        <v>7.2323488850177302</v>
      </c>
      <c r="F62" s="56">
        <f t="shared" si="14"/>
        <v>10.142750850819635</v>
      </c>
      <c r="G62" s="56">
        <f t="shared" si="2"/>
        <v>9.4589049812334185</v>
      </c>
      <c r="H62" s="57"/>
      <c r="I62" s="57"/>
      <c r="J62" s="57"/>
      <c r="K62" s="57"/>
      <c r="L62" s="57"/>
      <c r="M62" s="57"/>
      <c r="N62" s="57"/>
      <c r="O62" s="57"/>
      <c r="P62" s="57">
        <v>6871903</v>
      </c>
      <c r="Q62" s="57">
        <v>7009268</v>
      </c>
      <c r="R62" s="57"/>
      <c r="S62" s="57"/>
    </row>
    <row r="63" spans="1:19" ht="14" thickBot="1" x14ac:dyDescent="0.35">
      <c r="A63" s="57"/>
      <c r="B63" s="39" t="s">
        <v>138</v>
      </c>
      <c r="C63" s="56">
        <f t="shared" ref="C63:F63" si="15">+C18/$P63*100000</f>
        <v>14.049179863014054</v>
      </c>
      <c r="D63" s="56">
        <f t="shared" si="15"/>
        <v>16.755902588915841</v>
      </c>
      <c r="E63" s="56">
        <f t="shared" si="15"/>
        <v>10.117987332537643</v>
      </c>
      <c r="F63" s="56">
        <f t="shared" si="15"/>
        <v>11.66468603305295</v>
      </c>
      <c r="G63" s="56">
        <f t="shared" si="2"/>
        <v>13.452411615743021</v>
      </c>
      <c r="H63" s="57"/>
      <c r="I63" s="57"/>
      <c r="J63" s="57"/>
      <c r="K63" s="57"/>
      <c r="L63" s="57"/>
      <c r="M63" s="57"/>
      <c r="N63" s="57"/>
      <c r="O63" s="57"/>
      <c r="P63" s="57">
        <v>1551692</v>
      </c>
      <c r="Q63" s="57">
        <v>1568492</v>
      </c>
      <c r="R63" s="57"/>
      <c r="S63" s="57"/>
    </row>
    <row r="64" spans="1:19" ht="14" thickBot="1" x14ac:dyDescent="0.35">
      <c r="A64" s="57"/>
      <c r="B64" s="39" t="s">
        <v>139</v>
      </c>
      <c r="C64" s="56">
        <f t="shared" ref="C64:F64" si="16">+C19/$P64*100000</f>
        <v>19.787102677209869</v>
      </c>
      <c r="D64" s="56">
        <f t="shared" si="16"/>
        <v>22.465056422997673</v>
      </c>
      <c r="E64" s="56">
        <f t="shared" si="16"/>
        <v>9.2240629021579839</v>
      </c>
      <c r="F64" s="56">
        <f t="shared" si="16"/>
        <v>13.092218312740366</v>
      </c>
      <c r="G64" s="56">
        <f t="shared" si="2"/>
        <v>13.267819787626431</v>
      </c>
      <c r="H64" s="57"/>
      <c r="I64" s="57"/>
      <c r="J64" s="57"/>
      <c r="K64" s="57"/>
      <c r="L64" s="57"/>
      <c r="M64" s="57"/>
      <c r="N64" s="57"/>
      <c r="O64" s="57"/>
      <c r="P64" s="57">
        <v>672155</v>
      </c>
      <c r="Q64" s="57">
        <v>678333</v>
      </c>
      <c r="R64" s="57"/>
      <c r="S64" s="57"/>
    </row>
    <row r="65" spans="1:25" ht="14" thickBot="1" x14ac:dyDescent="0.35">
      <c r="A65" s="57"/>
      <c r="B65" s="39" t="s">
        <v>140</v>
      </c>
      <c r="C65" s="56">
        <f t="shared" ref="C65:F65" si="17">+C20/$P65*100000</f>
        <v>8.7984399238009985</v>
      </c>
      <c r="D65" s="56">
        <f t="shared" si="17"/>
        <v>10.152046065924228</v>
      </c>
      <c r="E65" s="56">
        <f t="shared" si="17"/>
        <v>8.6179591048512343</v>
      </c>
      <c r="F65" s="56">
        <f t="shared" si="17"/>
        <v>10.242286475399112</v>
      </c>
      <c r="G65" s="56">
        <f t="shared" si="2"/>
        <v>9.7859480967677648</v>
      </c>
      <c r="H65" s="57"/>
      <c r="I65" s="57"/>
      <c r="J65" s="57"/>
      <c r="K65" s="57"/>
      <c r="L65" s="57"/>
      <c r="M65" s="57"/>
      <c r="N65" s="57"/>
      <c r="O65" s="57"/>
      <c r="P65" s="57">
        <v>2216302</v>
      </c>
      <c r="Q65" s="57">
        <v>2227684</v>
      </c>
      <c r="R65" s="57"/>
      <c r="S65" s="57"/>
    </row>
    <row r="66" spans="1:25" ht="14" thickBot="1" x14ac:dyDescent="0.35">
      <c r="A66" s="57"/>
      <c r="B66" s="39" t="s">
        <v>17</v>
      </c>
      <c r="C66" s="56">
        <f t="shared" ref="C66:F66" si="18">+C21/$P66*100000</f>
        <v>7.4468943347751351</v>
      </c>
      <c r="D66" s="56">
        <f t="shared" si="18"/>
        <v>7.4468943347751351</v>
      </c>
      <c r="E66" s="56">
        <f t="shared" si="18"/>
        <v>6.2057452789792791</v>
      </c>
      <c r="F66" s="56">
        <f t="shared" si="18"/>
        <v>7.7571815987240988</v>
      </c>
      <c r="G66" s="56">
        <f t="shared" si="2"/>
        <v>9.2540038990203097</v>
      </c>
      <c r="H66" s="57"/>
      <c r="I66" s="57"/>
      <c r="J66" s="57"/>
      <c r="K66" s="57"/>
      <c r="L66" s="57"/>
      <c r="M66" s="57"/>
      <c r="N66" s="57"/>
      <c r="O66" s="57"/>
      <c r="P66" s="57">
        <v>322282</v>
      </c>
      <c r="Q66" s="57">
        <v>324184</v>
      </c>
      <c r="R66" s="57"/>
      <c r="S66" s="57"/>
    </row>
    <row r="67" spans="1:25" ht="14" thickBot="1" x14ac:dyDescent="0.35">
      <c r="A67" s="57"/>
      <c r="B67" s="40" t="s">
        <v>25</v>
      </c>
      <c r="C67" s="58">
        <f t="shared" ref="C67:F67" si="19">+C22/$P67*100000</f>
        <v>12.292722519021952</v>
      </c>
      <c r="D67" s="58">
        <f t="shared" si="19"/>
        <v>13.461477392256658</v>
      </c>
      <c r="E67" s="58">
        <f t="shared" si="19"/>
        <v>9.7347714619424401</v>
      </c>
      <c r="F67" s="58">
        <f t="shared" si="19"/>
        <v>12.642101199988911</v>
      </c>
      <c r="G67" s="58">
        <f t="shared" si="2"/>
        <v>12.120602566511369</v>
      </c>
      <c r="H67" s="57"/>
      <c r="I67" s="57"/>
      <c r="J67" s="57"/>
      <c r="K67" s="57"/>
      <c r="L67" s="57"/>
      <c r="M67" s="57"/>
      <c r="N67" s="57"/>
      <c r="O67" s="57"/>
      <c r="P67" s="57">
        <v>48085361</v>
      </c>
      <c r="Q67" s="57">
        <v>48619695</v>
      </c>
      <c r="R67" s="57"/>
      <c r="S67" s="57"/>
    </row>
    <row r="68" spans="1:25" ht="14" thickBot="1" x14ac:dyDescent="0.35">
      <c r="A68" s="57"/>
      <c r="B68" s="57"/>
      <c r="C68" s="56"/>
      <c r="D68" s="56"/>
      <c r="E68" s="56"/>
      <c r="F68" s="56"/>
      <c r="G68" s="56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F9A04-CCCD-490C-AABD-F5BA9F6FBDA4}">
  <sheetPr codeName="Hoja11"/>
  <dimension ref="A1:AC67"/>
  <sheetViews>
    <sheetView topLeftCell="O1" workbookViewId="0">
      <selection activeCell="X4" sqref="X4:Z4"/>
    </sheetView>
  </sheetViews>
  <sheetFormatPr baseColWidth="10" defaultColWidth="11.453125" defaultRowHeight="13.5" x14ac:dyDescent="0.3"/>
  <cols>
    <col min="1" max="1" width="1" style="2" customWidth="1"/>
    <col min="2" max="2" width="35.7265625" style="2" customWidth="1"/>
    <col min="3" max="15" width="14" style="2" customWidth="1"/>
    <col min="16" max="17" width="14" style="2" hidden="1" customWidth="1"/>
    <col min="18" max="24" width="14" style="2" customWidth="1"/>
    <col min="25" max="25" width="13.81640625" style="2" customWidth="1"/>
    <col min="26" max="26" width="16" style="2" customWidth="1"/>
    <col min="27" max="28" width="13.81640625" style="2" customWidth="1"/>
    <col min="29" max="29" width="16" style="2" customWidth="1"/>
    <col min="30" max="32" width="13.81640625" style="2" customWidth="1"/>
    <col min="33" max="63" width="12.26953125" style="2" customWidth="1"/>
    <col min="64" max="16384" width="11.453125" style="2"/>
  </cols>
  <sheetData>
    <row r="1" spans="1:29" ht="17.25" customHeight="1" x14ac:dyDescent="0.3">
      <c r="J1" s="6"/>
    </row>
    <row r="2" spans="1:29" ht="59.25" customHeight="1" x14ac:dyDescent="0.3">
      <c r="A2" s="44"/>
      <c r="B2" s="44"/>
      <c r="C2" s="53"/>
      <c r="D2" s="53"/>
      <c r="E2" s="53"/>
      <c r="F2" s="53"/>
      <c r="G2"/>
      <c r="H2"/>
    </row>
    <row r="3" spans="1:29" ht="32.25" customHeight="1" x14ac:dyDescent="0.3"/>
    <row r="4" spans="1:29" ht="32.25" customHeight="1" x14ac:dyDescent="0.3">
      <c r="C4" s="82" t="s">
        <v>145</v>
      </c>
      <c r="D4" s="83"/>
      <c r="E4" s="83"/>
      <c r="F4" s="79" t="s">
        <v>149</v>
      </c>
      <c r="G4" s="83"/>
      <c r="H4" s="83"/>
      <c r="I4" s="79" t="s">
        <v>150</v>
      </c>
      <c r="J4" s="79"/>
      <c r="K4" s="79"/>
      <c r="L4" s="79" t="s">
        <v>151</v>
      </c>
      <c r="M4" s="79"/>
      <c r="N4" s="80"/>
      <c r="O4" s="81" t="s">
        <v>161</v>
      </c>
      <c r="P4" s="81"/>
      <c r="Q4" s="81"/>
      <c r="R4" s="81" t="s">
        <v>166</v>
      </c>
      <c r="S4" s="81"/>
      <c r="T4" s="81"/>
      <c r="U4" s="81" t="s">
        <v>167</v>
      </c>
      <c r="V4" s="81"/>
      <c r="W4" s="81"/>
      <c r="X4" s="79" t="s">
        <v>168</v>
      </c>
      <c r="Y4" s="79"/>
      <c r="Z4" s="80"/>
      <c r="AA4" s="79" t="s">
        <v>164</v>
      </c>
      <c r="AB4" s="79"/>
      <c r="AC4" s="80"/>
    </row>
    <row r="5" spans="1:29" ht="74.25" customHeight="1" x14ac:dyDescent="0.3">
      <c r="B5" s="13"/>
      <c r="C5" s="63" t="s">
        <v>154</v>
      </c>
      <c r="D5" s="63" t="s">
        <v>155</v>
      </c>
      <c r="E5" s="63" t="s">
        <v>153</v>
      </c>
      <c r="F5" s="63" t="s">
        <v>154</v>
      </c>
      <c r="G5" s="63" t="s">
        <v>155</v>
      </c>
      <c r="H5" s="63" t="s">
        <v>153</v>
      </c>
      <c r="I5" s="63" t="s">
        <v>154</v>
      </c>
      <c r="J5" s="63" t="s">
        <v>155</v>
      </c>
      <c r="K5" s="63" t="s">
        <v>153</v>
      </c>
      <c r="L5" s="63" t="s">
        <v>154</v>
      </c>
      <c r="M5" s="63" t="s">
        <v>155</v>
      </c>
      <c r="N5" s="63" t="s">
        <v>153</v>
      </c>
      <c r="O5" s="63" t="s">
        <v>154</v>
      </c>
      <c r="P5" s="63" t="s">
        <v>155</v>
      </c>
      <c r="Q5" s="63" t="s">
        <v>153</v>
      </c>
      <c r="R5" s="63" t="s">
        <v>154</v>
      </c>
      <c r="S5" s="63" t="s">
        <v>155</v>
      </c>
      <c r="T5" s="63" t="s">
        <v>153</v>
      </c>
      <c r="U5" s="63" t="s">
        <v>154</v>
      </c>
      <c r="V5" s="63" t="s">
        <v>155</v>
      </c>
      <c r="W5" s="63" t="s">
        <v>153</v>
      </c>
      <c r="X5" s="63" t="s">
        <v>154</v>
      </c>
      <c r="Y5" s="63" t="s">
        <v>155</v>
      </c>
      <c r="Z5" s="63" t="s">
        <v>153</v>
      </c>
      <c r="AA5" s="63" t="s">
        <v>154</v>
      </c>
      <c r="AB5" s="63" t="s">
        <v>155</v>
      </c>
      <c r="AC5" s="63" t="s">
        <v>153</v>
      </c>
    </row>
    <row r="6" spans="1:29" ht="17.149999999999999" customHeight="1" thickBot="1" x14ac:dyDescent="0.35">
      <c r="B6" s="39" t="s">
        <v>12</v>
      </c>
      <c r="C6" s="28">
        <v>8</v>
      </c>
      <c r="D6" s="2">
        <v>0</v>
      </c>
      <c r="E6" s="2">
        <v>8</v>
      </c>
      <c r="F6" s="28">
        <v>5</v>
      </c>
      <c r="G6" s="2">
        <v>1</v>
      </c>
      <c r="H6" s="2">
        <v>6</v>
      </c>
      <c r="I6" s="28">
        <v>3</v>
      </c>
      <c r="J6" s="2">
        <v>1</v>
      </c>
      <c r="K6" s="2">
        <v>4</v>
      </c>
      <c r="L6" s="28">
        <v>3</v>
      </c>
      <c r="M6" s="2">
        <v>1</v>
      </c>
      <c r="N6" s="2">
        <v>4</v>
      </c>
      <c r="O6" s="28">
        <v>6</v>
      </c>
      <c r="P6" s="2">
        <v>5</v>
      </c>
      <c r="Q6" s="2">
        <v>17</v>
      </c>
      <c r="R6" s="28">
        <v>3</v>
      </c>
      <c r="S6" s="2">
        <v>6</v>
      </c>
      <c r="T6" s="2">
        <v>14</v>
      </c>
      <c r="U6" s="28">
        <v>1</v>
      </c>
      <c r="V6" s="2">
        <v>3</v>
      </c>
      <c r="W6" s="2">
        <v>2</v>
      </c>
      <c r="X6" s="28">
        <v>3</v>
      </c>
      <c r="Y6" s="2">
        <v>10</v>
      </c>
      <c r="Z6" s="2">
        <v>16</v>
      </c>
      <c r="AA6" s="28">
        <v>2</v>
      </c>
      <c r="AB6" s="2">
        <v>2</v>
      </c>
      <c r="AC6" s="2">
        <v>6</v>
      </c>
    </row>
    <row r="7" spans="1:29" ht="17.149999999999999" customHeight="1" thickBot="1" x14ac:dyDescent="0.35">
      <c r="B7" s="39" t="s">
        <v>13</v>
      </c>
      <c r="C7" s="28">
        <v>0</v>
      </c>
      <c r="D7" s="2">
        <v>0</v>
      </c>
      <c r="E7" s="2">
        <v>0</v>
      </c>
      <c r="F7" s="28">
        <v>0</v>
      </c>
      <c r="G7" s="2">
        <v>0</v>
      </c>
      <c r="H7" s="2">
        <v>0</v>
      </c>
      <c r="I7" s="28">
        <v>0</v>
      </c>
      <c r="J7" s="2">
        <v>0</v>
      </c>
      <c r="K7" s="2">
        <v>0</v>
      </c>
      <c r="L7" s="28">
        <v>0</v>
      </c>
      <c r="M7" s="2">
        <v>0</v>
      </c>
      <c r="N7" s="2">
        <v>0</v>
      </c>
      <c r="O7" s="28">
        <v>0</v>
      </c>
      <c r="P7" s="2">
        <v>0</v>
      </c>
      <c r="Q7" s="2">
        <v>0</v>
      </c>
      <c r="R7" s="28">
        <v>0</v>
      </c>
      <c r="S7" s="2">
        <v>0</v>
      </c>
      <c r="T7" s="2">
        <v>0</v>
      </c>
      <c r="U7" s="28">
        <v>2</v>
      </c>
      <c r="V7" s="2">
        <v>0</v>
      </c>
      <c r="W7" s="2">
        <v>2</v>
      </c>
      <c r="X7" s="28">
        <v>0</v>
      </c>
      <c r="Y7" s="2">
        <v>0</v>
      </c>
      <c r="Z7" s="2">
        <v>0</v>
      </c>
      <c r="AA7" s="28">
        <v>0</v>
      </c>
      <c r="AB7" s="2">
        <v>0</v>
      </c>
      <c r="AC7" s="2">
        <v>0</v>
      </c>
    </row>
    <row r="8" spans="1:29" ht="17.149999999999999" customHeight="1" thickBot="1" x14ac:dyDescent="0.35">
      <c r="B8" s="39" t="s">
        <v>120</v>
      </c>
      <c r="C8" s="28">
        <v>0</v>
      </c>
      <c r="D8" s="2">
        <v>0</v>
      </c>
      <c r="E8" s="2">
        <v>0</v>
      </c>
      <c r="F8" s="28">
        <v>4</v>
      </c>
      <c r="G8" s="2">
        <v>0</v>
      </c>
      <c r="H8" s="2">
        <v>4</v>
      </c>
      <c r="I8" s="28">
        <v>1</v>
      </c>
      <c r="J8" s="2">
        <v>0</v>
      </c>
      <c r="K8" s="2">
        <v>1</v>
      </c>
      <c r="L8" s="28">
        <v>2</v>
      </c>
      <c r="M8" s="2">
        <v>1</v>
      </c>
      <c r="N8" s="2">
        <v>3</v>
      </c>
      <c r="O8" s="28">
        <v>0</v>
      </c>
      <c r="P8" s="2">
        <v>0</v>
      </c>
      <c r="Q8" s="2">
        <v>0</v>
      </c>
      <c r="R8" s="28">
        <v>0</v>
      </c>
      <c r="S8" s="2">
        <v>0</v>
      </c>
      <c r="T8" s="2">
        <v>1</v>
      </c>
      <c r="U8" s="28">
        <v>1</v>
      </c>
      <c r="V8" s="2">
        <v>0</v>
      </c>
      <c r="W8" s="2">
        <v>1</v>
      </c>
      <c r="X8" s="28">
        <v>0</v>
      </c>
      <c r="Y8" s="2">
        <v>0</v>
      </c>
      <c r="Z8" s="2">
        <v>0</v>
      </c>
      <c r="AA8" s="28">
        <v>0</v>
      </c>
      <c r="AB8" s="2">
        <v>0</v>
      </c>
      <c r="AC8" s="2">
        <v>0</v>
      </c>
    </row>
    <row r="9" spans="1:29" ht="17.149999999999999" customHeight="1" thickBot="1" x14ac:dyDescent="0.35">
      <c r="B9" s="39" t="s">
        <v>53</v>
      </c>
      <c r="C9" s="28">
        <v>0</v>
      </c>
      <c r="D9" s="2">
        <v>0</v>
      </c>
      <c r="E9" s="2">
        <v>0</v>
      </c>
      <c r="F9" s="28">
        <v>0</v>
      </c>
      <c r="G9" s="2">
        <v>0</v>
      </c>
      <c r="H9" s="2">
        <v>0</v>
      </c>
      <c r="I9" s="28">
        <v>1</v>
      </c>
      <c r="J9" s="2">
        <v>0</v>
      </c>
      <c r="K9" s="2">
        <v>1</v>
      </c>
      <c r="L9" s="28">
        <v>1</v>
      </c>
      <c r="M9" s="2">
        <v>0</v>
      </c>
      <c r="N9" s="2">
        <v>1</v>
      </c>
      <c r="O9" s="28">
        <v>0</v>
      </c>
      <c r="P9" s="2">
        <v>0</v>
      </c>
      <c r="Q9" s="2">
        <v>0</v>
      </c>
      <c r="R9" s="28">
        <v>0</v>
      </c>
      <c r="S9" s="2">
        <v>0</v>
      </c>
      <c r="T9" s="2">
        <v>0</v>
      </c>
      <c r="U9" s="28">
        <v>0</v>
      </c>
      <c r="V9" s="2">
        <v>0</v>
      </c>
      <c r="W9" s="2">
        <v>0</v>
      </c>
      <c r="X9" s="28">
        <v>0</v>
      </c>
      <c r="Y9" s="2">
        <v>0</v>
      </c>
      <c r="Z9" s="2">
        <v>0</v>
      </c>
      <c r="AA9" s="28">
        <v>0</v>
      </c>
      <c r="AB9" s="2">
        <v>0</v>
      </c>
      <c r="AC9" s="2">
        <v>0</v>
      </c>
    </row>
    <row r="10" spans="1:29" ht="17.149999999999999" customHeight="1" thickBot="1" x14ac:dyDescent="0.35">
      <c r="B10" s="39" t="s">
        <v>14</v>
      </c>
      <c r="C10" s="28">
        <v>2</v>
      </c>
      <c r="D10" s="2">
        <v>0</v>
      </c>
      <c r="E10" s="2">
        <v>2</v>
      </c>
      <c r="F10" s="28">
        <v>3</v>
      </c>
      <c r="G10" s="2">
        <v>0</v>
      </c>
      <c r="H10" s="2">
        <v>3</v>
      </c>
      <c r="I10" s="28">
        <v>1</v>
      </c>
      <c r="J10" s="2">
        <v>0</v>
      </c>
      <c r="K10" s="2">
        <v>2</v>
      </c>
      <c r="L10" s="28">
        <v>0</v>
      </c>
      <c r="M10" s="2">
        <v>0</v>
      </c>
      <c r="N10" s="2">
        <v>0</v>
      </c>
      <c r="O10" s="28">
        <v>1</v>
      </c>
      <c r="P10" s="2">
        <v>0</v>
      </c>
      <c r="Q10" s="2">
        <v>1</v>
      </c>
      <c r="R10" s="28">
        <v>0</v>
      </c>
      <c r="S10" s="2">
        <v>0</v>
      </c>
      <c r="T10" s="2">
        <v>0</v>
      </c>
      <c r="U10" s="28">
        <v>0</v>
      </c>
      <c r="V10" s="2">
        <v>0</v>
      </c>
      <c r="W10" s="2">
        <v>0</v>
      </c>
      <c r="X10" s="28">
        <v>1</v>
      </c>
      <c r="Y10" s="2">
        <v>0</v>
      </c>
      <c r="Z10" s="2">
        <v>1</v>
      </c>
      <c r="AA10" s="28">
        <v>1</v>
      </c>
      <c r="AB10" s="2">
        <v>0</v>
      </c>
      <c r="AC10" s="2">
        <v>1</v>
      </c>
    </row>
    <row r="11" spans="1:29" ht="17.149999999999999" customHeight="1" thickBot="1" x14ac:dyDescent="0.35">
      <c r="B11" s="39" t="s">
        <v>15</v>
      </c>
      <c r="C11" s="28">
        <v>0</v>
      </c>
      <c r="D11" s="2">
        <v>0</v>
      </c>
      <c r="E11" s="2">
        <v>0</v>
      </c>
      <c r="F11" s="28">
        <v>1</v>
      </c>
      <c r="G11" s="2">
        <v>0</v>
      </c>
      <c r="H11" s="2">
        <v>1</v>
      </c>
      <c r="I11" s="28">
        <v>0</v>
      </c>
      <c r="J11" s="2">
        <v>0</v>
      </c>
      <c r="K11" s="2">
        <v>0</v>
      </c>
      <c r="L11" s="28">
        <v>0</v>
      </c>
      <c r="M11" s="2">
        <v>0</v>
      </c>
      <c r="N11" s="2">
        <v>0</v>
      </c>
      <c r="O11" s="28">
        <v>0</v>
      </c>
      <c r="P11" s="2">
        <v>0</v>
      </c>
      <c r="Q11" s="2">
        <v>0</v>
      </c>
      <c r="R11" s="28">
        <v>0</v>
      </c>
      <c r="S11" s="2">
        <v>0</v>
      </c>
      <c r="T11" s="2">
        <v>0</v>
      </c>
      <c r="U11" s="28">
        <v>0</v>
      </c>
      <c r="V11" s="2">
        <v>0</v>
      </c>
      <c r="W11" s="2">
        <v>0</v>
      </c>
      <c r="X11" s="28">
        <v>0</v>
      </c>
      <c r="Y11" s="2">
        <v>0</v>
      </c>
      <c r="Z11" s="2">
        <v>0</v>
      </c>
      <c r="AA11" s="28">
        <v>0</v>
      </c>
      <c r="AB11" s="2">
        <v>0</v>
      </c>
      <c r="AC11" s="2">
        <v>0</v>
      </c>
    </row>
    <row r="12" spans="1:29" ht="17.149999999999999" customHeight="1" thickBot="1" x14ac:dyDescent="0.35">
      <c r="B12" s="39" t="s">
        <v>52</v>
      </c>
      <c r="C12" s="28">
        <v>1</v>
      </c>
      <c r="D12" s="2">
        <v>0</v>
      </c>
      <c r="E12" s="2">
        <v>1</v>
      </c>
      <c r="F12" s="28">
        <v>1</v>
      </c>
      <c r="G12" s="2">
        <v>0</v>
      </c>
      <c r="H12" s="2">
        <v>1</v>
      </c>
      <c r="I12" s="28">
        <v>0</v>
      </c>
      <c r="J12" s="2">
        <v>0</v>
      </c>
      <c r="K12" s="2">
        <v>0</v>
      </c>
      <c r="L12" s="28">
        <v>0</v>
      </c>
      <c r="M12" s="2">
        <v>0</v>
      </c>
      <c r="N12" s="2">
        <v>0</v>
      </c>
      <c r="O12" s="28">
        <v>1</v>
      </c>
      <c r="P12" s="2">
        <v>0</v>
      </c>
      <c r="Q12" s="2">
        <v>1</v>
      </c>
      <c r="R12" s="28">
        <v>0</v>
      </c>
      <c r="S12" s="2">
        <v>0</v>
      </c>
      <c r="T12" s="2">
        <v>0</v>
      </c>
      <c r="U12" s="28">
        <v>0</v>
      </c>
      <c r="V12" s="2">
        <v>0</v>
      </c>
      <c r="W12" s="2">
        <v>0</v>
      </c>
      <c r="X12" s="28">
        <v>0</v>
      </c>
      <c r="Y12" s="2">
        <v>0</v>
      </c>
      <c r="Z12" s="2">
        <v>0</v>
      </c>
      <c r="AA12" s="28">
        <v>0</v>
      </c>
      <c r="AB12" s="2">
        <v>0</v>
      </c>
      <c r="AC12" s="2">
        <v>0</v>
      </c>
    </row>
    <row r="13" spans="1:29" ht="17.149999999999999" customHeight="1" thickBot="1" x14ac:dyDescent="0.35">
      <c r="B13" s="39" t="s">
        <v>36</v>
      </c>
      <c r="C13" s="28">
        <v>0</v>
      </c>
      <c r="D13" s="2">
        <v>0</v>
      </c>
      <c r="E13" s="2">
        <v>0</v>
      </c>
      <c r="F13" s="28">
        <v>1</v>
      </c>
      <c r="G13" s="2">
        <v>0</v>
      </c>
      <c r="H13" s="2">
        <v>1</v>
      </c>
      <c r="I13" s="28">
        <v>0</v>
      </c>
      <c r="J13" s="2">
        <v>0</v>
      </c>
      <c r="K13" s="2">
        <v>0</v>
      </c>
      <c r="L13" s="28">
        <v>0</v>
      </c>
      <c r="M13" s="2">
        <v>0</v>
      </c>
      <c r="N13" s="2">
        <v>0</v>
      </c>
      <c r="O13" s="28">
        <v>0</v>
      </c>
      <c r="P13" s="2">
        <v>0</v>
      </c>
      <c r="Q13" s="2">
        <v>0</v>
      </c>
      <c r="R13" s="28">
        <v>0</v>
      </c>
      <c r="S13" s="2">
        <v>0</v>
      </c>
      <c r="T13" s="2">
        <v>0</v>
      </c>
      <c r="U13" s="28">
        <v>0</v>
      </c>
      <c r="V13" s="2">
        <v>0</v>
      </c>
      <c r="W13" s="2">
        <v>0</v>
      </c>
      <c r="X13" s="28">
        <v>0</v>
      </c>
      <c r="Y13" s="2">
        <v>0</v>
      </c>
      <c r="Z13" s="2">
        <v>0</v>
      </c>
      <c r="AA13" s="28">
        <v>0</v>
      </c>
      <c r="AB13" s="2">
        <v>0</v>
      </c>
      <c r="AC13" s="2">
        <v>0</v>
      </c>
    </row>
    <row r="14" spans="1:29" ht="17.149999999999999" customHeight="1" thickBot="1" x14ac:dyDescent="0.35">
      <c r="B14" s="39" t="s">
        <v>23</v>
      </c>
      <c r="C14" s="28">
        <v>1</v>
      </c>
      <c r="D14" s="2">
        <v>0</v>
      </c>
      <c r="E14" s="2">
        <v>1</v>
      </c>
      <c r="F14" s="28">
        <v>1</v>
      </c>
      <c r="G14" s="2">
        <v>0</v>
      </c>
      <c r="H14" s="2">
        <v>1</v>
      </c>
      <c r="I14" s="28">
        <v>2</v>
      </c>
      <c r="J14" s="2">
        <v>1</v>
      </c>
      <c r="K14" s="2">
        <v>3</v>
      </c>
      <c r="L14" s="28">
        <v>0</v>
      </c>
      <c r="M14" s="2">
        <v>1</v>
      </c>
      <c r="N14" s="2">
        <v>1</v>
      </c>
      <c r="O14" s="28">
        <v>0</v>
      </c>
      <c r="P14" s="2">
        <v>0</v>
      </c>
      <c r="Q14" s="2">
        <v>0</v>
      </c>
      <c r="R14" s="28">
        <v>0</v>
      </c>
      <c r="S14" s="2">
        <v>0</v>
      </c>
      <c r="T14" s="2">
        <v>0</v>
      </c>
      <c r="U14" s="28">
        <v>0</v>
      </c>
      <c r="V14" s="2">
        <v>1</v>
      </c>
      <c r="W14" s="2">
        <v>1</v>
      </c>
      <c r="X14" s="28">
        <v>0</v>
      </c>
      <c r="Y14" s="2">
        <v>0</v>
      </c>
      <c r="Z14" s="2">
        <v>0</v>
      </c>
      <c r="AA14" s="28">
        <v>0</v>
      </c>
      <c r="AB14" s="2">
        <v>0</v>
      </c>
      <c r="AC14" s="2">
        <v>0</v>
      </c>
    </row>
    <row r="15" spans="1:29" ht="17.149999999999999" customHeight="1" thickBot="1" x14ac:dyDescent="0.35">
      <c r="B15" s="39" t="s">
        <v>54</v>
      </c>
      <c r="C15" s="28">
        <v>1</v>
      </c>
      <c r="D15" s="2">
        <v>0</v>
      </c>
      <c r="E15" s="2">
        <v>1</v>
      </c>
      <c r="F15" s="28">
        <v>3</v>
      </c>
      <c r="G15" s="2">
        <v>1</v>
      </c>
      <c r="H15" s="2">
        <v>4</v>
      </c>
      <c r="I15" s="28">
        <v>0</v>
      </c>
      <c r="J15" s="2">
        <v>1</v>
      </c>
      <c r="K15" s="2">
        <v>1</v>
      </c>
      <c r="L15" s="28">
        <v>1</v>
      </c>
      <c r="M15" s="2">
        <v>0</v>
      </c>
      <c r="N15" s="2">
        <v>1</v>
      </c>
      <c r="O15" s="28">
        <v>0</v>
      </c>
      <c r="P15" s="2">
        <v>0</v>
      </c>
      <c r="Q15" s="2">
        <v>1</v>
      </c>
      <c r="R15" s="28">
        <v>4</v>
      </c>
      <c r="S15" s="2">
        <v>2</v>
      </c>
      <c r="T15" s="2">
        <v>6</v>
      </c>
      <c r="U15" s="28">
        <v>1</v>
      </c>
      <c r="V15" s="2">
        <v>0</v>
      </c>
      <c r="W15" s="2">
        <v>2</v>
      </c>
      <c r="X15" s="28">
        <v>2</v>
      </c>
      <c r="Y15" s="2">
        <v>2</v>
      </c>
      <c r="Z15" s="2">
        <v>4</v>
      </c>
      <c r="AA15" s="28">
        <v>3</v>
      </c>
      <c r="AB15" s="2">
        <v>0</v>
      </c>
      <c r="AC15" s="2">
        <v>3</v>
      </c>
    </row>
    <row r="16" spans="1:29" ht="17.149999999999999" customHeight="1" thickBot="1" x14ac:dyDescent="0.35">
      <c r="B16" s="39" t="s">
        <v>24</v>
      </c>
      <c r="C16" s="28">
        <v>0</v>
      </c>
      <c r="D16" s="2">
        <v>0</v>
      </c>
      <c r="E16" s="2">
        <v>0</v>
      </c>
      <c r="F16" s="28">
        <v>0</v>
      </c>
      <c r="G16" s="2">
        <v>2</v>
      </c>
      <c r="H16" s="2">
        <v>2</v>
      </c>
      <c r="I16" s="28">
        <v>1</v>
      </c>
      <c r="J16" s="2">
        <v>1</v>
      </c>
      <c r="K16" s="2">
        <v>2</v>
      </c>
      <c r="L16" s="28">
        <v>3</v>
      </c>
      <c r="M16" s="2">
        <v>0</v>
      </c>
      <c r="N16" s="2">
        <v>3</v>
      </c>
      <c r="O16" s="28">
        <v>0</v>
      </c>
      <c r="P16" s="2">
        <v>0</v>
      </c>
      <c r="Q16" s="2">
        <v>0</v>
      </c>
      <c r="R16" s="28">
        <v>0</v>
      </c>
      <c r="S16" s="2">
        <v>0</v>
      </c>
      <c r="T16" s="2">
        <v>0</v>
      </c>
      <c r="U16" s="28">
        <v>1</v>
      </c>
      <c r="V16" s="2">
        <v>0</v>
      </c>
      <c r="W16" s="2">
        <v>1</v>
      </c>
      <c r="X16" s="28">
        <v>0</v>
      </c>
      <c r="Y16" s="2">
        <v>1</v>
      </c>
      <c r="Z16" s="2">
        <v>1</v>
      </c>
      <c r="AA16" s="28">
        <v>0</v>
      </c>
      <c r="AB16" s="2">
        <v>0</v>
      </c>
      <c r="AC16" s="2">
        <v>0</v>
      </c>
    </row>
    <row r="17" spans="1:29" ht="17.149999999999999" customHeight="1" thickBot="1" x14ac:dyDescent="0.35">
      <c r="B17" s="39" t="s">
        <v>16</v>
      </c>
      <c r="C17" s="28">
        <v>2</v>
      </c>
      <c r="D17" s="2">
        <v>1</v>
      </c>
      <c r="E17" s="2">
        <v>3</v>
      </c>
      <c r="F17" s="28">
        <v>1</v>
      </c>
      <c r="G17" s="2">
        <v>1</v>
      </c>
      <c r="H17" s="2">
        <v>2</v>
      </c>
      <c r="I17" s="28">
        <v>2</v>
      </c>
      <c r="J17" s="2">
        <v>1</v>
      </c>
      <c r="K17" s="2">
        <v>3</v>
      </c>
      <c r="L17" s="28">
        <v>0</v>
      </c>
      <c r="M17" s="2">
        <v>1</v>
      </c>
      <c r="N17" s="2">
        <v>1</v>
      </c>
      <c r="O17" s="28">
        <v>1</v>
      </c>
      <c r="P17" s="2">
        <v>0</v>
      </c>
      <c r="Q17" s="2">
        <v>1</v>
      </c>
      <c r="R17" s="28">
        <v>2</v>
      </c>
      <c r="S17" s="2">
        <v>0</v>
      </c>
      <c r="T17" s="2">
        <v>2</v>
      </c>
      <c r="U17" s="28">
        <v>0</v>
      </c>
      <c r="V17" s="2">
        <v>0</v>
      </c>
      <c r="W17" s="2">
        <v>0</v>
      </c>
      <c r="X17" s="28">
        <v>0</v>
      </c>
      <c r="Y17" s="2">
        <v>0</v>
      </c>
      <c r="Z17" s="2">
        <v>0</v>
      </c>
      <c r="AA17" s="28">
        <v>2</v>
      </c>
      <c r="AB17" s="2">
        <v>0</v>
      </c>
      <c r="AC17" s="2">
        <v>2</v>
      </c>
    </row>
    <row r="18" spans="1:29" ht="17.149999999999999" customHeight="1" thickBot="1" x14ac:dyDescent="0.35">
      <c r="B18" s="39" t="s">
        <v>146</v>
      </c>
      <c r="C18" s="28">
        <v>0</v>
      </c>
      <c r="D18" s="2">
        <v>0</v>
      </c>
      <c r="E18" s="2">
        <v>1</v>
      </c>
      <c r="F18" s="28">
        <v>2</v>
      </c>
      <c r="G18" s="2">
        <v>0</v>
      </c>
      <c r="H18" s="2">
        <v>2</v>
      </c>
      <c r="I18" s="28">
        <v>0</v>
      </c>
      <c r="J18" s="2">
        <v>0</v>
      </c>
      <c r="K18" s="2">
        <v>0</v>
      </c>
      <c r="L18" s="28">
        <v>1</v>
      </c>
      <c r="M18" s="2">
        <v>0</v>
      </c>
      <c r="N18" s="2">
        <v>1</v>
      </c>
      <c r="O18" s="28">
        <v>0</v>
      </c>
      <c r="P18" s="2">
        <v>0</v>
      </c>
      <c r="Q18" s="2">
        <v>0</v>
      </c>
      <c r="R18" s="28">
        <v>0</v>
      </c>
      <c r="S18" s="2">
        <v>0</v>
      </c>
      <c r="T18" s="2">
        <v>0</v>
      </c>
      <c r="U18" s="28">
        <v>1</v>
      </c>
      <c r="V18" s="2">
        <v>0</v>
      </c>
      <c r="W18" s="2">
        <v>1</v>
      </c>
      <c r="X18" s="28">
        <v>0</v>
      </c>
      <c r="Y18" s="2">
        <v>0</v>
      </c>
      <c r="Z18" s="2">
        <v>0</v>
      </c>
      <c r="AA18" s="28">
        <v>0</v>
      </c>
      <c r="AB18" s="2">
        <v>0</v>
      </c>
      <c r="AC18" s="2">
        <v>0</v>
      </c>
    </row>
    <row r="19" spans="1:29" ht="17.149999999999999" customHeight="1" thickBot="1" x14ac:dyDescent="0.35">
      <c r="B19" s="39" t="s">
        <v>122</v>
      </c>
      <c r="C19" s="28">
        <v>0</v>
      </c>
      <c r="D19" s="2">
        <v>0</v>
      </c>
      <c r="E19" s="2">
        <v>0</v>
      </c>
      <c r="F19" s="28">
        <v>0</v>
      </c>
      <c r="G19" s="2">
        <v>0</v>
      </c>
      <c r="H19" s="2">
        <v>0</v>
      </c>
      <c r="I19" s="28">
        <v>0</v>
      </c>
      <c r="J19" s="2">
        <v>0</v>
      </c>
      <c r="K19" s="2">
        <v>0</v>
      </c>
      <c r="L19" s="28">
        <v>0</v>
      </c>
      <c r="M19" s="2">
        <v>0</v>
      </c>
      <c r="N19" s="2">
        <v>0</v>
      </c>
      <c r="O19" s="28">
        <v>0</v>
      </c>
      <c r="P19" s="2">
        <v>0</v>
      </c>
      <c r="Q19" s="2">
        <v>0</v>
      </c>
      <c r="R19" s="28">
        <v>0</v>
      </c>
      <c r="S19" s="2">
        <v>0</v>
      </c>
      <c r="T19" s="2">
        <v>0</v>
      </c>
      <c r="U19" s="28">
        <v>0</v>
      </c>
      <c r="V19" s="2">
        <v>0</v>
      </c>
      <c r="W19" s="2">
        <v>0</v>
      </c>
      <c r="X19" s="28">
        <v>1</v>
      </c>
      <c r="Y19" s="2">
        <v>0</v>
      </c>
      <c r="Z19" s="2">
        <v>1</v>
      </c>
      <c r="AA19" s="28">
        <v>0</v>
      </c>
      <c r="AB19" s="2">
        <v>0</v>
      </c>
      <c r="AC19" s="2">
        <v>0</v>
      </c>
    </row>
    <row r="20" spans="1:29" ht="17.149999999999999" customHeight="1" thickBot="1" x14ac:dyDescent="0.35">
      <c r="B20" s="39" t="s">
        <v>123</v>
      </c>
      <c r="C20" s="28">
        <v>1</v>
      </c>
      <c r="D20" s="2">
        <v>0</v>
      </c>
      <c r="E20" s="2">
        <v>1</v>
      </c>
      <c r="F20" s="28">
        <v>0</v>
      </c>
      <c r="G20" s="2">
        <v>0</v>
      </c>
      <c r="H20" s="2">
        <v>0</v>
      </c>
      <c r="I20" s="28">
        <v>0</v>
      </c>
      <c r="J20" s="2">
        <v>0</v>
      </c>
      <c r="K20" s="2">
        <v>0</v>
      </c>
      <c r="L20" s="28">
        <v>0</v>
      </c>
      <c r="M20" s="2">
        <v>0</v>
      </c>
      <c r="N20" s="2">
        <v>0</v>
      </c>
      <c r="O20" s="28">
        <v>1</v>
      </c>
      <c r="P20" s="2">
        <v>0</v>
      </c>
      <c r="Q20" s="2">
        <v>1</v>
      </c>
      <c r="R20" s="28">
        <v>0</v>
      </c>
      <c r="S20" s="2">
        <v>0</v>
      </c>
      <c r="T20" s="2">
        <v>0</v>
      </c>
      <c r="U20" s="28">
        <v>0</v>
      </c>
      <c r="V20" s="2">
        <v>0</v>
      </c>
      <c r="W20" s="2">
        <v>0</v>
      </c>
      <c r="X20" s="28">
        <v>0</v>
      </c>
      <c r="Y20" s="2">
        <v>0</v>
      </c>
      <c r="Z20" s="2">
        <v>0</v>
      </c>
      <c r="AA20" s="28">
        <v>0</v>
      </c>
      <c r="AB20" s="2">
        <v>0</v>
      </c>
      <c r="AC20" s="2">
        <v>0</v>
      </c>
    </row>
    <row r="21" spans="1:29" ht="17.149999999999999" customHeight="1" thickBot="1" x14ac:dyDescent="0.35">
      <c r="B21" s="39" t="s">
        <v>37</v>
      </c>
      <c r="C21" s="28">
        <v>1</v>
      </c>
      <c r="D21" s="2">
        <v>1</v>
      </c>
      <c r="E21" s="2">
        <v>2</v>
      </c>
      <c r="F21" s="28">
        <v>0</v>
      </c>
      <c r="G21" s="2">
        <v>1</v>
      </c>
      <c r="H21" s="2">
        <v>1</v>
      </c>
      <c r="I21" s="28">
        <v>0</v>
      </c>
      <c r="J21" s="2">
        <v>0</v>
      </c>
      <c r="K21" s="2">
        <v>0</v>
      </c>
      <c r="L21" s="28">
        <v>1</v>
      </c>
      <c r="M21" s="2">
        <v>0</v>
      </c>
      <c r="N21" s="2">
        <v>1</v>
      </c>
      <c r="O21" s="28">
        <v>0</v>
      </c>
      <c r="P21" s="2">
        <v>1</v>
      </c>
      <c r="Q21" s="2">
        <v>1</v>
      </c>
      <c r="R21" s="28">
        <v>1</v>
      </c>
      <c r="S21" s="2">
        <v>1</v>
      </c>
      <c r="T21" s="2">
        <v>2</v>
      </c>
      <c r="U21" s="28">
        <v>0</v>
      </c>
      <c r="V21" s="2">
        <v>0</v>
      </c>
      <c r="W21" s="2">
        <v>0</v>
      </c>
      <c r="X21" s="28">
        <v>0</v>
      </c>
      <c r="Y21" s="2">
        <v>0</v>
      </c>
      <c r="Z21" s="2">
        <v>0</v>
      </c>
      <c r="AA21" s="28">
        <v>1</v>
      </c>
      <c r="AB21" s="2">
        <v>0</v>
      </c>
      <c r="AC21" s="2">
        <v>1</v>
      </c>
    </row>
    <row r="22" spans="1:29" ht="17.149999999999999" customHeight="1" thickBot="1" x14ac:dyDescent="0.35">
      <c r="B22" s="39" t="s">
        <v>17</v>
      </c>
      <c r="C22" s="28">
        <v>0</v>
      </c>
      <c r="D22" s="2">
        <v>0</v>
      </c>
      <c r="E22" s="2">
        <v>0</v>
      </c>
      <c r="F22" s="28">
        <v>0</v>
      </c>
      <c r="G22" s="2">
        <v>0</v>
      </c>
      <c r="H22" s="2">
        <v>0</v>
      </c>
      <c r="I22" s="28">
        <v>1</v>
      </c>
      <c r="J22" s="2">
        <v>0</v>
      </c>
      <c r="K22" s="2">
        <v>1</v>
      </c>
      <c r="L22" s="28">
        <v>0</v>
      </c>
      <c r="M22" s="2">
        <v>0</v>
      </c>
      <c r="N22" s="2">
        <v>0</v>
      </c>
      <c r="O22" s="28">
        <v>0</v>
      </c>
      <c r="P22" s="2">
        <v>0</v>
      </c>
      <c r="Q22" s="2">
        <v>0</v>
      </c>
      <c r="R22" s="28">
        <v>0</v>
      </c>
      <c r="S22" s="2">
        <v>0</v>
      </c>
      <c r="T22" s="2">
        <v>0</v>
      </c>
      <c r="U22" s="28">
        <v>0</v>
      </c>
      <c r="V22" s="2">
        <v>0</v>
      </c>
      <c r="W22" s="2">
        <v>0</v>
      </c>
      <c r="X22" s="28">
        <v>0</v>
      </c>
      <c r="Y22" s="2">
        <v>0</v>
      </c>
      <c r="Z22" s="2">
        <v>0</v>
      </c>
      <c r="AA22" s="28">
        <v>0</v>
      </c>
      <c r="AB22" s="2">
        <v>0</v>
      </c>
      <c r="AC22" s="2">
        <v>0</v>
      </c>
    </row>
    <row r="23" spans="1:29" ht="17.149999999999999" customHeight="1" thickBot="1" x14ac:dyDescent="0.35">
      <c r="B23" s="40" t="s">
        <v>25</v>
      </c>
      <c r="C23" s="42">
        <v>17</v>
      </c>
      <c r="D23" s="42">
        <v>2</v>
      </c>
      <c r="E23" s="42">
        <f>SUM(E6:E22)</f>
        <v>20</v>
      </c>
      <c r="F23" s="42">
        <v>22</v>
      </c>
      <c r="G23" s="42">
        <v>6</v>
      </c>
      <c r="H23" s="42">
        <v>28</v>
      </c>
      <c r="I23" s="42">
        <v>12</v>
      </c>
      <c r="J23" s="42">
        <v>5</v>
      </c>
      <c r="K23" s="42">
        <v>18</v>
      </c>
      <c r="L23" s="42">
        <v>12</v>
      </c>
      <c r="M23" s="42">
        <v>4</v>
      </c>
      <c r="N23" s="42">
        <v>16</v>
      </c>
      <c r="O23" s="42">
        <f>SUM(O6:O22)</f>
        <v>10</v>
      </c>
      <c r="P23" s="42">
        <f>SUM(P6:P22)</f>
        <v>6</v>
      </c>
      <c r="Q23" s="42">
        <f>SUM(Q6:Q22)</f>
        <v>23</v>
      </c>
      <c r="R23" s="42">
        <v>10</v>
      </c>
      <c r="S23" s="42">
        <v>9</v>
      </c>
      <c r="T23" s="42">
        <v>25</v>
      </c>
      <c r="U23" s="42">
        <v>7</v>
      </c>
      <c r="V23" s="42">
        <v>4</v>
      </c>
      <c r="W23" s="42">
        <v>10</v>
      </c>
      <c r="X23" s="42">
        <f>SUM(X6:X22)</f>
        <v>7</v>
      </c>
      <c r="Y23" s="42">
        <f>SUM(Y6:Y22)</f>
        <v>13</v>
      </c>
      <c r="Z23" s="42">
        <f>SUM(Z6:Z22)</f>
        <v>23</v>
      </c>
      <c r="AA23" s="42">
        <v>9</v>
      </c>
      <c r="AB23" s="42">
        <v>2</v>
      </c>
      <c r="AC23" s="42">
        <v>13</v>
      </c>
    </row>
    <row r="25" spans="1:29" x14ac:dyDescent="0.3">
      <c r="B25" s="62" t="s">
        <v>147</v>
      </c>
      <c r="C25" s="62"/>
      <c r="D25" s="62"/>
      <c r="E25" s="62"/>
      <c r="F25" s="62"/>
      <c r="G25" s="62"/>
      <c r="H25" s="61"/>
    </row>
    <row r="29" spans="1:29" x14ac:dyDescent="0.3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</row>
    <row r="30" spans="1:29" x14ac:dyDescent="0.3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</row>
    <row r="31" spans="1:29" x14ac:dyDescent="0.3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</row>
    <row r="32" spans="1:29" ht="39" customHeight="1" x14ac:dyDescent="0.3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Q32" s="57"/>
      <c r="R32" s="57"/>
    </row>
    <row r="33" spans="1:18" x14ac:dyDescent="0.3">
      <c r="A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Q33" s="57"/>
      <c r="R33" s="57"/>
    </row>
    <row r="34" spans="1:18" x14ac:dyDescent="0.3">
      <c r="A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Q34" s="57"/>
      <c r="R34" s="57"/>
    </row>
    <row r="35" spans="1:18" x14ac:dyDescent="0.3">
      <c r="A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Q35" s="57"/>
      <c r="R35" s="57"/>
    </row>
    <row r="36" spans="1:18" x14ac:dyDescent="0.3">
      <c r="A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Q36" s="57"/>
      <c r="R36" s="57"/>
    </row>
    <row r="37" spans="1:18" x14ac:dyDescent="0.3">
      <c r="A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Q37" s="57"/>
      <c r="R37" s="57"/>
    </row>
    <row r="38" spans="1:18" x14ac:dyDescent="0.3">
      <c r="A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Q38" s="57"/>
      <c r="R38" s="57"/>
    </row>
    <row r="39" spans="1:18" x14ac:dyDescent="0.3">
      <c r="A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Q39" s="57"/>
      <c r="R39" s="57"/>
    </row>
    <row r="40" spans="1:18" x14ac:dyDescent="0.3">
      <c r="A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Q40" s="57"/>
      <c r="R40" s="57"/>
    </row>
    <row r="41" spans="1:18" x14ac:dyDescent="0.3">
      <c r="A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Q41" s="57"/>
      <c r="R41" s="57"/>
    </row>
    <row r="42" spans="1:18" x14ac:dyDescent="0.3">
      <c r="A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Q42" s="57"/>
      <c r="R42" s="57"/>
    </row>
    <row r="43" spans="1:18" x14ac:dyDescent="0.3">
      <c r="A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Q43" s="57"/>
      <c r="R43" s="57"/>
    </row>
    <row r="44" spans="1:18" x14ac:dyDescent="0.3">
      <c r="A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Q44" s="57"/>
      <c r="R44" s="57"/>
    </row>
    <row r="45" spans="1:18" x14ac:dyDescent="0.3">
      <c r="A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Q45" s="57"/>
      <c r="R45" s="57"/>
    </row>
    <row r="46" spans="1:18" x14ac:dyDescent="0.3">
      <c r="A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Q46" s="57"/>
      <c r="R46" s="57"/>
    </row>
    <row r="47" spans="1:18" x14ac:dyDescent="0.3">
      <c r="A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Q47" s="57"/>
      <c r="R47" s="57"/>
    </row>
    <row r="48" spans="1:18" x14ac:dyDescent="0.3">
      <c r="A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Q48" s="57"/>
      <c r="R48" s="57"/>
    </row>
    <row r="49" spans="1:25" x14ac:dyDescent="0.3">
      <c r="A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Q49" s="57">
        <v>2024</v>
      </c>
      <c r="R49" s="57"/>
    </row>
    <row r="50" spans="1:25" x14ac:dyDescent="0.3">
      <c r="A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Q50" s="64">
        <v>8801026</v>
      </c>
      <c r="R50" s="57"/>
    </row>
    <row r="51" spans="1:25" ht="14" thickBot="1" x14ac:dyDescent="0.35">
      <c r="A51" s="57"/>
      <c r="B51" s="57"/>
      <c r="C51" s="56"/>
      <c r="D51" s="56"/>
      <c r="E51" s="56"/>
      <c r="F51" s="56"/>
      <c r="G51" s="56"/>
      <c r="K51" s="57"/>
      <c r="L51" s="57"/>
      <c r="M51" s="57"/>
      <c r="N51" s="57"/>
      <c r="O51" s="57"/>
      <c r="P51" s="57"/>
      <c r="Q51" s="57">
        <v>1351591</v>
      </c>
      <c r="R51" s="57"/>
      <c r="S51" s="57"/>
      <c r="T51" s="57"/>
      <c r="U51" s="57"/>
      <c r="V51" s="57"/>
      <c r="W51" s="57"/>
      <c r="X51" s="57"/>
      <c r="Y51" s="57"/>
    </row>
    <row r="52" spans="1:25" x14ac:dyDescent="0.3">
      <c r="Q52" s="57">
        <v>1009599</v>
      </c>
    </row>
    <row r="53" spans="1:25" x14ac:dyDescent="0.3">
      <c r="Q53" s="57">
        <v>1231768</v>
      </c>
    </row>
    <row r="54" spans="1:25" x14ac:dyDescent="0.3">
      <c r="Q54" s="57">
        <v>2238754</v>
      </c>
    </row>
    <row r="55" spans="1:25" x14ac:dyDescent="0.3">
      <c r="Q55" s="57">
        <v>590851</v>
      </c>
    </row>
    <row r="56" spans="1:25" x14ac:dyDescent="0.3">
      <c r="Q56" s="57">
        <v>2391682</v>
      </c>
    </row>
    <row r="57" spans="1:25" x14ac:dyDescent="0.3">
      <c r="Q57" s="57">
        <v>2104433</v>
      </c>
    </row>
    <row r="58" spans="1:25" x14ac:dyDescent="0.3">
      <c r="Q58" s="57">
        <v>8012231</v>
      </c>
    </row>
    <row r="59" spans="1:25" x14ac:dyDescent="0.3">
      <c r="Q59" s="57">
        <v>5319285</v>
      </c>
    </row>
    <row r="60" spans="1:25" x14ac:dyDescent="0.3">
      <c r="Q60" s="57">
        <v>1054681</v>
      </c>
    </row>
    <row r="61" spans="1:25" x14ac:dyDescent="0.3">
      <c r="Q61" s="57">
        <v>2705833</v>
      </c>
    </row>
    <row r="62" spans="1:25" x14ac:dyDescent="0.3">
      <c r="Q62" s="57">
        <v>7009268</v>
      </c>
    </row>
    <row r="63" spans="1:25" x14ac:dyDescent="0.3">
      <c r="Q63" s="57">
        <v>1568492</v>
      </c>
    </row>
    <row r="64" spans="1:25" x14ac:dyDescent="0.3">
      <c r="Q64" s="57">
        <v>678333</v>
      </c>
    </row>
    <row r="65" spans="17:17" x14ac:dyDescent="0.3">
      <c r="Q65" s="57">
        <v>2227684</v>
      </c>
    </row>
    <row r="66" spans="17:17" x14ac:dyDescent="0.3">
      <c r="Q66" s="57">
        <v>324184</v>
      </c>
    </row>
    <row r="67" spans="17:17" x14ac:dyDescent="0.3">
      <c r="Q67" s="57">
        <v>48619695</v>
      </c>
    </row>
  </sheetData>
  <mergeCells count="9">
    <mergeCell ref="AA4:AC4"/>
    <mergeCell ref="X4:Z4"/>
    <mergeCell ref="U4:W4"/>
    <mergeCell ref="R4:T4"/>
    <mergeCell ref="C4:E4"/>
    <mergeCell ref="F4:H4"/>
    <mergeCell ref="I4:K4"/>
    <mergeCell ref="L4:N4"/>
    <mergeCell ref="O4:Q4"/>
  </mergeCell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2"/>
  <dimension ref="A1:Q67"/>
  <sheetViews>
    <sheetView topLeftCell="A12" zoomScaleNormal="100" workbookViewId="0">
      <selection activeCell="J15" sqref="J15"/>
    </sheetView>
  </sheetViews>
  <sheetFormatPr baseColWidth="10" defaultColWidth="9.1796875" defaultRowHeight="13.5" x14ac:dyDescent="0.3"/>
  <cols>
    <col min="1" max="1" width="1.26953125" style="2" customWidth="1"/>
    <col min="2" max="2" width="0.1796875" style="2" customWidth="1"/>
    <col min="3" max="3" width="32.54296875" style="2" customWidth="1"/>
    <col min="4" max="15" width="12.26953125" style="2" customWidth="1"/>
    <col min="16" max="17" width="12.26953125" style="2" hidden="1" customWidth="1"/>
    <col min="18" max="71" width="12.26953125" style="2" customWidth="1"/>
    <col min="72" max="16384" width="9.1796875" style="2"/>
  </cols>
  <sheetData>
    <row r="1" spans="2:10" s="17" customFormat="1" ht="17.25" customHeight="1" x14ac:dyDescent="0.25">
      <c r="G1" s="6"/>
    </row>
    <row r="2" spans="2:10" s="18" customFormat="1" ht="39" customHeight="1" x14ac:dyDescent="0.25">
      <c r="B2" s="38"/>
      <c r="C2" s="38"/>
      <c r="D2" s="47"/>
      <c r="E2" s="48"/>
    </row>
    <row r="3" spans="2:10" s="17" customFormat="1" ht="12" customHeight="1" x14ac:dyDescent="0.25"/>
    <row r="4" spans="2:10" s="17" customFormat="1" ht="39" customHeight="1" x14ac:dyDescent="0.25">
      <c r="D4" s="25" t="s">
        <v>161</v>
      </c>
      <c r="E4" s="25" t="s">
        <v>166</v>
      </c>
      <c r="F4" s="25" t="s">
        <v>167</v>
      </c>
      <c r="G4" s="41" t="s">
        <v>168</v>
      </c>
      <c r="H4" s="25" t="s">
        <v>164</v>
      </c>
    </row>
    <row r="5" spans="2:10" s="17" customFormat="1" ht="17.149999999999999" customHeight="1" thickBot="1" x14ac:dyDescent="0.3">
      <c r="C5" s="39" t="s">
        <v>110</v>
      </c>
    </row>
    <row r="6" spans="2:10" s="17" customFormat="1" ht="17.149999999999999" customHeight="1" thickBot="1" x14ac:dyDescent="0.3">
      <c r="C6" s="39" t="s">
        <v>23</v>
      </c>
      <c r="D6" s="28">
        <v>84</v>
      </c>
      <c r="E6" s="28">
        <v>65</v>
      </c>
      <c r="F6" s="28">
        <v>59</v>
      </c>
      <c r="G6" s="28">
        <v>65</v>
      </c>
      <c r="H6" s="28">
        <v>52</v>
      </c>
    </row>
    <row r="7" spans="2:10" s="17" customFormat="1" ht="17.149999999999999" customHeight="1" thickBot="1" x14ac:dyDescent="0.3">
      <c r="C7" s="39" t="s">
        <v>112</v>
      </c>
      <c r="D7" s="17">
        <v>78</v>
      </c>
      <c r="E7" s="17">
        <v>63</v>
      </c>
      <c r="F7" s="17">
        <v>53</v>
      </c>
      <c r="G7" s="17">
        <v>49</v>
      </c>
      <c r="H7" s="28">
        <v>46</v>
      </c>
    </row>
    <row r="8" spans="2:10" s="17" customFormat="1" ht="17.149999999999999" customHeight="1" thickBot="1" x14ac:dyDescent="0.3">
      <c r="C8" s="39" t="s">
        <v>113</v>
      </c>
      <c r="D8" s="28">
        <v>4</v>
      </c>
      <c r="E8" s="28">
        <v>0</v>
      </c>
      <c r="F8" s="28">
        <v>4</v>
      </c>
      <c r="G8" s="28">
        <v>10</v>
      </c>
      <c r="H8" s="28">
        <v>3</v>
      </c>
    </row>
    <row r="9" spans="2:10" s="17" customFormat="1" ht="17.149999999999999" customHeight="1" thickBot="1" x14ac:dyDescent="0.3">
      <c r="C9" s="39" t="s">
        <v>114</v>
      </c>
      <c r="D9" s="28">
        <v>0</v>
      </c>
      <c r="E9" s="28">
        <v>1</v>
      </c>
      <c r="F9" s="28">
        <v>1</v>
      </c>
      <c r="G9" s="28">
        <v>4</v>
      </c>
      <c r="H9" s="28">
        <v>1</v>
      </c>
    </row>
    <row r="10" spans="2:10" s="17" customFormat="1" ht="17.149999999999999" customHeight="1" thickBot="1" x14ac:dyDescent="0.3">
      <c r="C10" s="39" t="s">
        <v>115</v>
      </c>
      <c r="D10" s="28">
        <v>2</v>
      </c>
      <c r="E10" s="28">
        <v>1</v>
      </c>
      <c r="F10" s="28">
        <v>1</v>
      </c>
      <c r="G10" s="28">
        <v>2</v>
      </c>
      <c r="H10" s="28">
        <v>2</v>
      </c>
      <c r="J10" s="65"/>
    </row>
    <row r="11" spans="2:10" s="17" customFormat="1" ht="17.149999999999999" customHeight="1" thickBot="1" x14ac:dyDescent="0.3">
      <c r="C11" s="39" t="s">
        <v>111</v>
      </c>
      <c r="J11" s="65"/>
    </row>
    <row r="12" spans="2:10" s="17" customFormat="1" ht="17.149999999999999" customHeight="1" thickBot="1" x14ac:dyDescent="0.3">
      <c r="C12" s="39" t="s">
        <v>23</v>
      </c>
      <c r="D12" s="28">
        <v>35</v>
      </c>
      <c r="E12" s="28">
        <v>43</v>
      </c>
      <c r="F12" s="28">
        <v>27</v>
      </c>
      <c r="G12" s="28">
        <v>52</v>
      </c>
      <c r="H12" s="28">
        <v>52</v>
      </c>
    </row>
    <row r="13" spans="2:10" s="17" customFormat="1" ht="17.149999999999999" customHeight="1" thickBot="1" x14ac:dyDescent="0.3">
      <c r="C13" s="39" t="s">
        <v>112</v>
      </c>
      <c r="D13">
        <v>34</v>
      </c>
      <c r="E13">
        <v>36</v>
      </c>
      <c r="F13">
        <v>22</v>
      </c>
      <c r="G13">
        <v>38</v>
      </c>
      <c r="H13">
        <v>47</v>
      </c>
    </row>
    <row r="14" spans="2:10" s="17" customFormat="1" ht="17.149999999999999" customHeight="1" thickBot="1" x14ac:dyDescent="0.3">
      <c r="C14" s="39" t="s">
        <v>113</v>
      </c>
      <c r="D14">
        <v>0</v>
      </c>
      <c r="E14">
        <v>4</v>
      </c>
      <c r="F14">
        <v>3</v>
      </c>
      <c r="G14">
        <v>7</v>
      </c>
      <c r="H14">
        <v>3</v>
      </c>
    </row>
    <row r="15" spans="2:10" s="17" customFormat="1" ht="17.149999999999999" customHeight="1" thickBot="1" x14ac:dyDescent="0.3">
      <c r="C15" s="39" t="s">
        <v>114</v>
      </c>
      <c r="D15">
        <v>0</v>
      </c>
      <c r="E15">
        <v>2</v>
      </c>
      <c r="F15">
        <v>1</v>
      </c>
      <c r="G15">
        <v>3</v>
      </c>
      <c r="H15">
        <v>1</v>
      </c>
    </row>
    <row r="16" spans="2:10" s="17" customFormat="1" ht="17.149999999999999" customHeight="1" thickBot="1" x14ac:dyDescent="0.3">
      <c r="C16" s="39" t="s">
        <v>115</v>
      </c>
      <c r="D16">
        <v>1</v>
      </c>
      <c r="E16">
        <v>1</v>
      </c>
      <c r="F16">
        <v>1</v>
      </c>
      <c r="G16">
        <v>4</v>
      </c>
      <c r="H16">
        <v>1</v>
      </c>
    </row>
    <row r="17" spans="1:14" s="17" customFormat="1" ht="17.149999999999999" customHeight="1" thickBot="1" x14ac:dyDescent="0.3">
      <c r="C17" s="40" t="s">
        <v>25</v>
      </c>
      <c r="D17" s="42">
        <f>D6+D12</f>
        <v>119</v>
      </c>
      <c r="E17" s="42">
        <v>117</v>
      </c>
      <c r="F17" s="42">
        <v>101</v>
      </c>
      <c r="G17" s="42">
        <v>119</v>
      </c>
      <c r="H17" s="42">
        <f t="shared" ref="H17" si="0">+H6+H12</f>
        <v>104</v>
      </c>
      <c r="I17" s="65"/>
    </row>
    <row r="18" spans="1:14" x14ac:dyDescent="0.3">
      <c r="J18" s="17"/>
      <c r="K18" s="17"/>
      <c r="L18" s="17"/>
      <c r="M18" s="17"/>
      <c r="N18" s="17"/>
    </row>
    <row r="20" spans="1:14" ht="39" customHeight="1" x14ac:dyDescent="0.3">
      <c r="C20" s="17"/>
      <c r="D20" s="26" t="s">
        <v>165</v>
      </c>
    </row>
    <row r="21" spans="1:14" ht="17.149999999999999" customHeight="1" thickBot="1" x14ac:dyDescent="0.35">
      <c r="A21" s="2" t="s">
        <v>39</v>
      </c>
      <c r="C21" s="39" t="s">
        <v>110</v>
      </c>
      <c r="D21" s="60"/>
    </row>
    <row r="22" spans="1:14" ht="17.149999999999999" customHeight="1" thickBot="1" x14ac:dyDescent="0.35">
      <c r="A22" s="2" t="s">
        <v>40</v>
      </c>
      <c r="C22" s="39" t="s">
        <v>23</v>
      </c>
      <c r="D22" s="60">
        <f t="shared" ref="D22:D32" si="1">+IF(D6&gt;0,(H6-D6)/D6,"-")</f>
        <v>-0.38095238095238093</v>
      </c>
    </row>
    <row r="23" spans="1:14" ht="17.149999999999999" customHeight="1" thickBot="1" x14ac:dyDescent="0.35">
      <c r="A23" s="2" t="s">
        <v>41</v>
      </c>
      <c r="C23" s="39" t="s">
        <v>112</v>
      </c>
      <c r="D23" s="60">
        <f t="shared" si="1"/>
        <v>-0.41025641025641024</v>
      </c>
    </row>
    <row r="24" spans="1:14" ht="17.149999999999999" customHeight="1" thickBot="1" x14ac:dyDescent="0.35">
      <c r="A24" s="2" t="s">
        <v>42</v>
      </c>
      <c r="C24" s="39" t="s">
        <v>113</v>
      </c>
      <c r="D24" s="60">
        <f t="shared" si="1"/>
        <v>-0.25</v>
      </c>
    </row>
    <row r="25" spans="1:14" ht="17.149999999999999" customHeight="1" thickBot="1" x14ac:dyDescent="0.35">
      <c r="A25" s="2" t="s">
        <v>43</v>
      </c>
      <c r="C25" s="39" t="s">
        <v>114</v>
      </c>
      <c r="D25" s="60" t="str">
        <f t="shared" si="1"/>
        <v>-</v>
      </c>
    </row>
    <row r="26" spans="1:14" ht="17.149999999999999" customHeight="1" thickBot="1" x14ac:dyDescent="0.35">
      <c r="A26" s="2" t="s">
        <v>44</v>
      </c>
      <c r="C26" s="39" t="s">
        <v>115</v>
      </c>
      <c r="D26" s="60">
        <f t="shared" si="1"/>
        <v>0</v>
      </c>
    </row>
    <row r="27" spans="1:14" ht="17.149999999999999" customHeight="1" thickBot="1" x14ac:dyDescent="0.35">
      <c r="A27" s="2" t="s">
        <v>45</v>
      </c>
      <c r="C27" s="39" t="s">
        <v>111</v>
      </c>
      <c r="D27" s="60"/>
    </row>
    <row r="28" spans="1:14" ht="17.149999999999999" customHeight="1" thickBot="1" x14ac:dyDescent="0.35">
      <c r="A28" s="2" t="s">
        <v>46</v>
      </c>
      <c r="C28" s="39" t="s">
        <v>23</v>
      </c>
      <c r="D28" s="60">
        <f t="shared" si="1"/>
        <v>0.48571428571428571</v>
      </c>
    </row>
    <row r="29" spans="1:14" ht="17.149999999999999" customHeight="1" thickBot="1" x14ac:dyDescent="0.35">
      <c r="A29" s="2" t="s">
        <v>47</v>
      </c>
      <c r="C29" s="39" t="s">
        <v>112</v>
      </c>
      <c r="D29" s="60">
        <f t="shared" si="1"/>
        <v>0.38235294117647056</v>
      </c>
    </row>
    <row r="30" spans="1:14" ht="17.149999999999999" customHeight="1" thickBot="1" x14ac:dyDescent="0.35">
      <c r="A30" s="2" t="s">
        <v>48</v>
      </c>
      <c r="C30" s="39" t="s">
        <v>113</v>
      </c>
      <c r="D30" s="60" t="str">
        <f t="shared" si="1"/>
        <v>-</v>
      </c>
    </row>
    <row r="31" spans="1:14" ht="17.149999999999999" customHeight="1" thickBot="1" x14ac:dyDescent="0.35">
      <c r="A31" s="2" t="s">
        <v>49</v>
      </c>
      <c r="C31" s="39" t="s">
        <v>114</v>
      </c>
      <c r="D31" s="60" t="str">
        <f t="shared" si="1"/>
        <v>-</v>
      </c>
    </row>
    <row r="32" spans="1:14" ht="17.149999999999999" customHeight="1" thickBot="1" x14ac:dyDescent="0.35">
      <c r="A32" s="2" t="s">
        <v>50</v>
      </c>
      <c r="C32" s="39" t="s">
        <v>115</v>
      </c>
      <c r="D32" s="60">
        <f t="shared" si="1"/>
        <v>0</v>
      </c>
    </row>
    <row r="33" spans="1:9" ht="17.149999999999999" customHeight="1" thickBot="1" x14ac:dyDescent="0.35">
      <c r="A33" s="2" t="s">
        <v>51</v>
      </c>
      <c r="C33" s="40" t="s">
        <v>25</v>
      </c>
      <c r="D33" s="50">
        <f>+IF(D17&gt;0,(H17-D17)/D17,"-")</f>
        <v>-0.12605042016806722</v>
      </c>
    </row>
    <row r="34" spans="1:9" ht="14" thickBot="1" x14ac:dyDescent="0.35">
      <c r="D34" s="49"/>
      <c r="E34" s="49"/>
      <c r="F34" s="49"/>
      <c r="G34" s="49"/>
      <c r="H34" s="49"/>
      <c r="I34" s="49"/>
    </row>
    <row r="49" spans="17:17" x14ac:dyDescent="0.3">
      <c r="Q49" s="57">
        <v>2024</v>
      </c>
    </row>
    <row r="50" spans="17:17" x14ac:dyDescent="0.3">
      <c r="Q50" s="64">
        <v>8801026</v>
      </c>
    </row>
    <row r="51" spans="17:17" x14ac:dyDescent="0.3">
      <c r="Q51" s="57">
        <v>1351591</v>
      </c>
    </row>
    <row r="52" spans="17:17" x14ac:dyDescent="0.3">
      <c r="Q52" s="57">
        <v>1009599</v>
      </c>
    </row>
    <row r="53" spans="17:17" x14ac:dyDescent="0.3">
      <c r="Q53" s="57">
        <v>1231768</v>
      </c>
    </row>
    <row r="54" spans="17:17" x14ac:dyDescent="0.3">
      <c r="Q54" s="57">
        <v>2238754</v>
      </c>
    </row>
    <row r="55" spans="17:17" x14ac:dyDescent="0.3">
      <c r="Q55" s="57">
        <v>590851</v>
      </c>
    </row>
    <row r="56" spans="17:17" x14ac:dyDescent="0.3">
      <c r="Q56" s="57">
        <v>2391682</v>
      </c>
    </row>
    <row r="57" spans="17:17" x14ac:dyDescent="0.3">
      <c r="Q57" s="57">
        <v>2104433</v>
      </c>
    </row>
    <row r="58" spans="17:17" x14ac:dyDescent="0.3">
      <c r="Q58" s="57">
        <v>8012231</v>
      </c>
    </row>
    <row r="59" spans="17:17" x14ac:dyDescent="0.3">
      <c r="Q59" s="57">
        <v>5319285</v>
      </c>
    </row>
    <row r="60" spans="17:17" x14ac:dyDescent="0.3">
      <c r="Q60" s="57">
        <v>1054681</v>
      </c>
    </row>
    <row r="61" spans="17:17" x14ac:dyDescent="0.3">
      <c r="Q61" s="57">
        <v>2705833</v>
      </c>
    </row>
    <row r="62" spans="17:17" x14ac:dyDescent="0.3">
      <c r="Q62" s="57">
        <v>7009268</v>
      </c>
    </row>
    <row r="63" spans="17:17" x14ac:dyDescent="0.3">
      <c r="Q63" s="57">
        <v>1568492</v>
      </c>
    </row>
    <row r="64" spans="17:17" x14ac:dyDescent="0.3">
      <c r="Q64" s="57">
        <v>678333</v>
      </c>
    </row>
    <row r="65" spans="17:17" x14ac:dyDescent="0.3">
      <c r="Q65" s="57">
        <v>2227684</v>
      </c>
    </row>
    <row r="66" spans="17:17" x14ac:dyDescent="0.3">
      <c r="Q66" s="57">
        <v>324184</v>
      </c>
    </row>
    <row r="67" spans="17:17" x14ac:dyDescent="0.3">
      <c r="Q67" s="57">
        <v>48619695</v>
      </c>
    </row>
  </sheetData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B1:K67"/>
  <sheetViews>
    <sheetView zoomScaleNormal="100" workbookViewId="0">
      <pane ySplit="6" topLeftCell="A34" activePane="bottomLeft" state="frozen"/>
      <selection pane="bottomLeft" activeCell="C62" sqref="C62"/>
    </sheetView>
  </sheetViews>
  <sheetFormatPr baseColWidth="10" defaultColWidth="11.453125" defaultRowHeight="13.5" x14ac:dyDescent="0.3"/>
  <cols>
    <col min="1" max="1" width="2.54296875" style="2" customWidth="1"/>
    <col min="2" max="2" width="42.453125" style="2" customWidth="1"/>
    <col min="3" max="11" width="20.7265625" style="2" customWidth="1"/>
    <col min="12" max="28" width="14.7265625" style="2" customWidth="1"/>
    <col min="29" max="29" width="18.1796875" style="2" customWidth="1"/>
    <col min="30" max="48" width="14.7265625" style="2" customWidth="1"/>
    <col min="49" max="16384" width="11.453125" style="2"/>
  </cols>
  <sheetData>
    <row r="1" spans="2:11" ht="17.25" customHeight="1" x14ac:dyDescent="0.3">
      <c r="J1" s="6"/>
    </row>
    <row r="2" spans="2:11" ht="39" customHeight="1" x14ac:dyDescent="0.3">
      <c r="B2" s="52" t="s">
        <v>107</v>
      </c>
      <c r="C2" s="10"/>
      <c r="D2" s="10"/>
      <c r="E2" s="10"/>
      <c r="F2" s="10"/>
      <c r="G2" s="10"/>
      <c r="H2" s="11"/>
      <c r="I2" s="11"/>
    </row>
    <row r="3" spans="2:11" ht="19.5" customHeight="1" x14ac:dyDescent="0.3">
      <c r="B3" s="14"/>
      <c r="C3" s="14"/>
      <c r="D3" s="14"/>
      <c r="E3" s="14"/>
      <c r="F3" s="14"/>
      <c r="G3" s="14"/>
    </row>
    <row r="4" spans="2:11" ht="63" customHeight="1" x14ac:dyDescent="0.3"/>
    <row r="5" spans="2:11" ht="30" customHeight="1" thickBot="1" x14ac:dyDescent="0.35">
      <c r="C5" s="84" t="s">
        <v>163</v>
      </c>
      <c r="D5" s="84"/>
      <c r="E5" s="84"/>
      <c r="F5" s="84"/>
      <c r="G5" s="84"/>
      <c r="H5" s="84"/>
      <c r="I5" s="84"/>
      <c r="J5" s="84"/>
      <c r="K5" s="85"/>
    </row>
    <row r="6" spans="2:11" ht="69" customHeight="1" thickBot="1" x14ac:dyDescent="0.35">
      <c r="C6" s="68" t="s">
        <v>30</v>
      </c>
      <c r="D6" s="69" t="s">
        <v>21</v>
      </c>
      <c r="E6" s="70" t="s">
        <v>18</v>
      </c>
      <c r="F6" s="69" t="s">
        <v>31</v>
      </c>
      <c r="G6" s="68" t="s">
        <v>32</v>
      </c>
      <c r="H6" s="68" t="s">
        <v>70</v>
      </c>
      <c r="I6" s="68" t="s">
        <v>71</v>
      </c>
      <c r="J6" s="68" t="s">
        <v>72</v>
      </c>
      <c r="K6" s="69" t="s">
        <v>73</v>
      </c>
    </row>
    <row r="7" spans="2:11" ht="15" customHeight="1" x14ac:dyDescent="0.3">
      <c r="B7" s="74" t="s">
        <v>217</v>
      </c>
      <c r="C7" s="71">
        <v>1</v>
      </c>
      <c r="D7" s="71">
        <v>72</v>
      </c>
      <c r="E7" s="71">
        <v>70</v>
      </c>
      <c r="F7" s="71">
        <v>2</v>
      </c>
      <c r="G7" s="71">
        <v>1</v>
      </c>
      <c r="H7" s="71">
        <v>22</v>
      </c>
      <c r="I7" s="71">
        <v>58</v>
      </c>
      <c r="J7" s="71">
        <v>55</v>
      </c>
      <c r="K7" s="71">
        <v>73</v>
      </c>
    </row>
    <row r="8" spans="2:11" ht="15" customHeight="1" x14ac:dyDescent="0.3">
      <c r="B8" s="74" t="s">
        <v>196</v>
      </c>
      <c r="C8" s="71">
        <v>0</v>
      </c>
      <c r="D8" s="71">
        <v>134</v>
      </c>
      <c r="E8" s="71">
        <v>81</v>
      </c>
      <c r="F8" s="71">
        <v>5</v>
      </c>
      <c r="G8" s="71">
        <v>1</v>
      </c>
      <c r="H8" s="71">
        <v>27</v>
      </c>
      <c r="I8" s="71">
        <v>74</v>
      </c>
      <c r="J8" s="71">
        <v>52</v>
      </c>
      <c r="K8" s="71">
        <v>54</v>
      </c>
    </row>
    <row r="9" spans="2:11" ht="15" customHeight="1" x14ac:dyDescent="0.3">
      <c r="B9" s="74" t="s">
        <v>205</v>
      </c>
      <c r="C9" s="71">
        <v>2</v>
      </c>
      <c r="D9" s="71">
        <v>567</v>
      </c>
      <c r="E9" s="71">
        <v>393</v>
      </c>
      <c r="F9" s="71">
        <v>19</v>
      </c>
      <c r="G9" s="71">
        <v>11</v>
      </c>
      <c r="H9" s="71">
        <v>111</v>
      </c>
      <c r="I9" s="71">
        <v>302</v>
      </c>
      <c r="J9" s="71">
        <v>217</v>
      </c>
      <c r="K9" s="71">
        <v>296</v>
      </c>
    </row>
    <row r="10" spans="2:11" ht="15" customHeight="1" x14ac:dyDescent="0.3">
      <c r="B10" s="74" t="s">
        <v>169</v>
      </c>
      <c r="C10" s="71">
        <v>0</v>
      </c>
      <c r="D10" s="71">
        <v>178</v>
      </c>
      <c r="E10" s="71">
        <v>186</v>
      </c>
      <c r="F10" s="71">
        <v>5</v>
      </c>
      <c r="G10" s="71">
        <v>2</v>
      </c>
      <c r="H10" s="71">
        <v>24</v>
      </c>
      <c r="I10" s="71">
        <v>111</v>
      </c>
      <c r="J10" s="71">
        <v>98</v>
      </c>
      <c r="K10" s="71">
        <v>149</v>
      </c>
    </row>
    <row r="11" spans="2:11" ht="15" customHeight="1" x14ac:dyDescent="0.3">
      <c r="B11" s="74" t="s">
        <v>187</v>
      </c>
      <c r="C11" s="71">
        <v>0</v>
      </c>
      <c r="D11" s="71">
        <v>39</v>
      </c>
      <c r="E11" s="71">
        <v>26</v>
      </c>
      <c r="F11" s="71">
        <v>0</v>
      </c>
      <c r="G11" s="71">
        <v>0</v>
      </c>
      <c r="H11" s="71">
        <v>4</v>
      </c>
      <c r="I11" s="71">
        <v>29</v>
      </c>
      <c r="J11" s="71">
        <v>14</v>
      </c>
      <c r="K11" s="71">
        <v>25</v>
      </c>
    </row>
    <row r="12" spans="2:11" ht="15" customHeight="1" x14ac:dyDescent="0.3">
      <c r="B12" s="74" t="s">
        <v>208</v>
      </c>
      <c r="C12" s="71">
        <v>0</v>
      </c>
      <c r="D12" s="71">
        <v>194</v>
      </c>
      <c r="E12" s="71">
        <v>134</v>
      </c>
      <c r="F12" s="71">
        <v>17</v>
      </c>
      <c r="G12" s="71">
        <v>5</v>
      </c>
      <c r="H12" s="71">
        <v>47</v>
      </c>
      <c r="I12" s="71">
        <v>123</v>
      </c>
      <c r="J12" s="71">
        <v>125</v>
      </c>
      <c r="K12" s="71">
        <v>93</v>
      </c>
    </row>
    <row r="13" spans="2:11" ht="15" customHeight="1" x14ac:dyDescent="0.3">
      <c r="B13" s="74" t="s">
        <v>183</v>
      </c>
      <c r="C13" s="71">
        <v>0</v>
      </c>
      <c r="D13" s="71">
        <v>462</v>
      </c>
      <c r="E13" s="71">
        <v>226</v>
      </c>
      <c r="F13" s="71">
        <v>15</v>
      </c>
      <c r="G13" s="71">
        <v>4</v>
      </c>
      <c r="H13" s="71">
        <v>128</v>
      </c>
      <c r="I13" s="71">
        <v>214</v>
      </c>
      <c r="J13" s="71">
        <v>182</v>
      </c>
      <c r="K13" s="71">
        <v>213</v>
      </c>
    </row>
    <row r="14" spans="2:11" ht="15" customHeight="1" x14ac:dyDescent="0.3">
      <c r="B14" s="74" t="s">
        <v>201</v>
      </c>
      <c r="C14" s="71">
        <v>1</v>
      </c>
      <c r="D14" s="71">
        <v>1918</v>
      </c>
      <c r="E14" s="71">
        <v>933</v>
      </c>
      <c r="F14" s="71">
        <v>78</v>
      </c>
      <c r="G14" s="71">
        <v>23</v>
      </c>
      <c r="H14" s="71">
        <v>509</v>
      </c>
      <c r="I14" s="71">
        <v>867</v>
      </c>
      <c r="J14" s="71">
        <v>803</v>
      </c>
      <c r="K14" s="71">
        <v>709</v>
      </c>
    </row>
    <row r="15" spans="2:11" ht="15" customHeight="1" x14ac:dyDescent="0.3">
      <c r="B15" s="74" t="s">
        <v>188</v>
      </c>
      <c r="C15" s="71">
        <v>0</v>
      </c>
      <c r="D15" s="71">
        <v>95</v>
      </c>
      <c r="E15" s="71">
        <v>63</v>
      </c>
      <c r="F15" s="71">
        <v>7</v>
      </c>
      <c r="G15" s="71">
        <v>3</v>
      </c>
      <c r="H15" s="71">
        <v>19</v>
      </c>
      <c r="I15" s="71">
        <v>57</v>
      </c>
      <c r="J15" s="71">
        <v>31</v>
      </c>
      <c r="K15" s="71">
        <v>47</v>
      </c>
    </row>
    <row r="16" spans="2:11" ht="15" customHeight="1" x14ac:dyDescent="0.3">
      <c r="B16" s="74" t="s">
        <v>209</v>
      </c>
      <c r="C16" s="71">
        <v>0</v>
      </c>
      <c r="D16" s="71">
        <v>119</v>
      </c>
      <c r="E16" s="71">
        <v>64</v>
      </c>
      <c r="F16" s="71">
        <v>8</v>
      </c>
      <c r="G16" s="71">
        <v>0</v>
      </c>
      <c r="H16" s="71">
        <v>39</v>
      </c>
      <c r="I16" s="71">
        <v>73</v>
      </c>
      <c r="J16" s="71">
        <v>47</v>
      </c>
      <c r="K16" s="71">
        <v>40</v>
      </c>
    </row>
    <row r="17" spans="2:11" ht="15" customHeight="1" x14ac:dyDescent="0.3">
      <c r="B17" s="74" t="s">
        <v>170</v>
      </c>
      <c r="C17" s="71">
        <v>1</v>
      </c>
      <c r="D17" s="71">
        <v>292</v>
      </c>
      <c r="E17" s="71">
        <v>322</v>
      </c>
      <c r="F17" s="71">
        <v>14</v>
      </c>
      <c r="G17" s="71">
        <v>12</v>
      </c>
      <c r="H17" s="71">
        <v>77</v>
      </c>
      <c r="I17" s="71">
        <v>339</v>
      </c>
      <c r="J17" s="71">
        <v>217</v>
      </c>
      <c r="K17" s="71">
        <v>275</v>
      </c>
    </row>
    <row r="18" spans="2:11" ht="15" customHeight="1" x14ac:dyDescent="0.3">
      <c r="B18" s="74" t="s">
        <v>206</v>
      </c>
      <c r="C18" s="71">
        <v>0</v>
      </c>
      <c r="D18" s="71">
        <v>183</v>
      </c>
      <c r="E18" s="71">
        <v>135</v>
      </c>
      <c r="F18" s="71">
        <v>9</v>
      </c>
      <c r="G18" s="71">
        <v>3</v>
      </c>
      <c r="H18" s="71">
        <v>54</v>
      </c>
      <c r="I18" s="71">
        <v>108</v>
      </c>
      <c r="J18" s="71">
        <v>57</v>
      </c>
      <c r="K18" s="71">
        <v>77</v>
      </c>
    </row>
    <row r="19" spans="2:11" ht="15" customHeight="1" x14ac:dyDescent="0.3">
      <c r="B19" s="74" t="s">
        <v>197</v>
      </c>
      <c r="C19" s="71">
        <v>1</v>
      </c>
      <c r="D19" s="71">
        <v>145</v>
      </c>
      <c r="E19" s="71">
        <v>124</v>
      </c>
      <c r="F19" s="71">
        <v>11</v>
      </c>
      <c r="G19" s="71">
        <v>6</v>
      </c>
      <c r="H19" s="71">
        <v>39</v>
      </c>
      <c r="I19" s="71">
        <v>115</v>
      </c>
      <c r="J19" s="71">
        <v>69</v>
      </c>
      <c r="K19" s="71">
        <v>88</v>
      </c>
    </row>
    <row r="20" spans="2:11" ht="15" customHeight="1" x14ac:dyDescent="0.3">
      <c r="B20" s="74" t="s">
        <v>171</v>
      </c>
      <c r="C20" s="71">
        <v>0</v>
      </c>
      <c r="D20" s="71">
        <v>172</v>
      </c>
      <c r="E20" s="71">
        <v>158</v>
      </c>
      <c r="F20" s="71">
        <v>9</v>
      </c>
      <c r="G20" s="71">
        <v>8</v>
      </c>
      <c r="H20" s="71">
        <v>51</v>
      </c>
      <c r="I20" s="71">
        <v>181</v>
      </c>
      <c r="J20" s="71">
        <v>66</v>
      </c>
      <c r="K20" s="71">
        <v>126</v>
      </c>
    </row>
    <row r="21" spans="2:11" ht="15" customHeight="1" x14ac:dyDescent="0.3">
      <c r="B21" s="74" t="s">
        <v>210</v>
      </c>
      <c r="C21" s="71">
        <v>0</v>
      </c>
      <c r="D21" s="71">
        <v>347</v>
      </c>
      <c r="E21" s="71">
        <v>210</v>
      </c>
      <c r="F21" s="71">
        <v>8</v>
      </c>
      <c r="G21" s="71">
        <v>5</v>
      </c>
      <c r="H21" s="71">
        <v>99</v>
      </c>
      <c r="I21" s="71">
        <v>183</v>
      </c>
      <c r="J21" s="71">
        <v>121</v>
      </c>
      <c r="K21" s="71">
        <v>131</v>
      </c>
    </row>
    <row r="22" spans="2:11" ht="15" customHeight="1" x14ac:dyDescent="0.3">
      <c r="B22" s="74" t="s">
        <v>198</v>
      </c>
      <c r="C22" s="71">
        <v>0</v>
      </c>
      <c r="D22" s="71">
        <v>41</v>
      </c>
      <c r="E22" s="71">
        <v>38</v>
      </c>
      <c r="F22" s="71">
        <v>1</v>
      </c>
      <c r="G22" s="71">
        <v>0</v>
      </c>
      <c r="H22" s="71">
        <v>9</v>
      </c>
      <c r="I22" s="71">
        <v>25</v>
      </c>
      <c r="J22" s="71">
        <v>13</v>
      </c>
      <c r="K22" s="71">
        <v>37</v>
      </c>
    </row>
    <row r="23" spans="2:11" ht="15" customHeight="1" x14ac:dyDescent="0.3">
      <c r="B23" s="74" t="s">
        <v>202</v>
      </c>
      <c r="C23" s="71">
        <v>0</v>
      </c>
      <c r="D23" s="71">
        <v>225</v>
      </c>
      <c r="E23" s="71">
        <v>130</v>
      </c>
      <c r="F23" s="71">
        <v>8</v>
      </c>
      <c r="G23" s="71">
        <v>3</v>
      </c>
      <c r="H23" s="71">
        <v>56</v>
      </c>
      <c r="I23" s="71">
        <v>113</v>
      </c>
      <c r="J23" s="71">
        <v>112</v>
      </c>
      <c r="K23" s="71">
        <v>109</v>
      </c>
    </row>
    <row r="24" spans="2:11" ht="15" customHeight="1" x14ac:dyDescent="0.3">
      <c r="B24" s="74" t="s">
        <v>172</v>
      </c>
      <c r="C24" s="71">
        <v>0</v>
      </c>
      <c r="D24" s="71">
        <v>324</v>
      </c>
      <c r="E24" s="71">
        <v>234</v>
      </c>
      <c r="F24" s="71">
        <v>10</v>
      </c>
      <c r="G24" s="71">
        <v>10</v>
      </c>
      <c r="H24" s="71">
        <v>97</v>
      </c>
      <c r="I24" s="71">
        <v>267</v>
      </c>
      <c r="J24" s="71">
        <v>179</v>
      </c>
      <c r="K24" s="71">
        <v>195</v>
      </c>
    </row>
    <row r="25" spans="2:11" ht="15" customHeight="1" x14ac:dyDescent="0.3">
      <c r="B25" s="74" t="s">
        <v>199</v>
      </c>
      <c r="C25" s="71">
        <v>0</v>
      </c>
      <c r="D25" s="71">
        <v>107</v>
      </c>
      <c r="E25" s="71">
        <v>67</v>
      </c>
      <c r="F25" s="71">
        <v>5</v>
      </c>
      <c r="G25" s="71">
        <v>0</v>
      </c>
      <c r="H25" s="71">
        <v>15</v>
      </c>
      <c r="I25" s="71">
        <v>43</v>
      </c>
      <c r="J25" s="71">
        <v>28</v>
      </c>
      <c r="K25" s="71">
        <v>36</v>
      </c>
    </row>
    <row r="26" spans="2:11" ht="15" customHeight="1" x14ac:dyDescent="0.3">
      <c r="B26" s="74" t="s">
        <v>218</v>
      </c>
      <c r="C26" s="71">
        <v>0</v>
      </c>
      <c r="D26" s="71">
        <v>209</v>
      </c>
      <c r="E26" s="71">
        <v>121</v>
      </c>
      <c r="F26" s="71">
        <v>8</v>
      </c>
      <c r="G26" s="71">
        <v>1</v>
      </c>
      <c r="H26" s="71">
        <v>58</v>
      </c>
      <c r="I26" s="71">
        <v>95</v>
      </c>
      <c r="J26" s="71">
        <v>56</v>
      </c>
      <c r="K26" s="71">
        <v>78</v>
      </c>
    </row>
    <row r="27" spans="2:11" ht="15" customHeight="1" x14ac:dyDescent="0.3">
      <c r="B27" s="74" t="s">
        <v>173</v>
      </c>
      <c r="C27" s="71">
        <v>0</v>
      </c>
      <c r="D27" s="71">
        <v>116</v>
      </c>
      <c r="E27" s="71">
        <v>170</v>
      </c>
      <c r="F27" s="71">
        <v>7</v>
      </c>
      <c r="G27" s="71">
        <v>2</v>
      </c>
      <c r="H27" s="71">
        <v>20</v>
      </c>
      <c r="I27" s="71">
        <v>151</v>
      </c>
      <c r="J27" s="71">
        <v>87</v>
      </c>
      <c r="K27" s="71">
        <v>123</v>
      </c>
    </row>
    <row r="28" spans="2:11" ht="15" customHeight="1" x14ac:dyDescent="0.3">
      <c r="B28" s="74" t="s">
        <v>179</v>
      </c>
      <c r="C28" s="71">
        <v>0</v>
      </c>
      <c r="D28" s="71">
        <v>54</v>
      </c>
      <c r="E28" s="71">
        <v>35</v>
      </c>
      <c r="F28" s="71">
        <v>6</v>
      </c>
      <c r="G28" s="71">
        <v>1</v>
      </c>
      <c r="H28" s="71">
        <v>12</v>
      </c>
      <c r="I28" s="71">
        <v>31</v>
      </c>
      <c r="J28" s="71">
        <v>17</v>
      </c>
      <c r="K28" s="71">
        <v>21</v>
      </c>
    </row>
    <row r="29" spans="2:11" ht="15" customHeight="1" x14ac:dyDescent="0.3">
      <c r="B29" s="74" t="s">
        <v>174</v>
      </c>
      <c r="C29" s="71">
        <v>1</v>
      </c>
      <c r="D29" s="71">
        <v>170</v>
      </c>
      <c r="E29" s="71">
        <v>126</v>
      </c>
      <c r="F29" s="71">
        <v>12</v>
      </c>
      <c r="G29" s="71">
        <v>8</v>
      </c>
      <c r="H29" s="71">
        <v>42</v>
      </c>
      <c r="I29" s="71">
        <v>146</v>
      </c>
      <c r="J29" s="71">
        <v>83</v>
      </c>
      <c r="K29" s="71">
        <v>74</v>
      </c>
    </row>
    <row r="30" spans="2:11" ht="15" customHeight="1" x14ac:dyDescent="0.3">
      <c r="B30" s="74" t="s">
        <v>189</v>
      </c>
      <c r="C30" s="71">
        <v>0</v>
      </c>
      <c r="D30" s="71">
        <v>100</v>
      </c>
      <c r="E30" s="71">
        <v>77</v>
      </c>
      <c r="F30" s="71">
        <v>4</v>
      </c>
      <c r="G30" s="71">
        <v>0</v>
      </c>
      <c r="H30" s="71">
        <v>28</v>
      </c>
      <c r="I30" s="71">
        <v>65</v>
      </c>
      <c r="J30" s="71">
        <v>39</v>
      </c>
      <c r="K30" s="71">
        <v>40</v>
      </c>
    </row>
    <row r="31" spans="2:11" ht="15" customHeight="1" x14ac:dyDescent="0.3">
      <c r="B31" s="74" t="s">
        <v>203</v>
      </c>
      <c r="C31" s="71">
        <v>0</v>
      </c>
      <c r="D31" s="71">
        <v>116</v>
      </c>
      <c r="E31" s="71">
        <v>83</v>
      </c>
      <c r="F31" s="71">
        <v>1</v>
      </c>
      <c r="G31" s="71">
        <v>2</v>
      </c>
      <c r="H31" s="71">
        <v>28</v>
      </c>
      <c r="I31" s="71">
        <v>65</v>
      </c>
      <c r="J31" s="71">
        <v>45</v>
      </c>
      <c r="K31" s="71">
        <v>58</v>
      </c>
    </row>
    <row r="32" spans="2:11" ht="15" customHeight="1" x14ac:dyDescent="0.3">
      <c r="B32" s="74" t="s">
        <v>220</v>
      </c>
      <c r="C32" s="71">
        <v>0</v>
      </c>
      <c r="D32" s="71">
        <v>101</v>
      </c>
      <c r="E32" s="71">
        <v>61</v>
      </c>
      <c r="F32" s="71">
        <v>3</v>
      </c>
      <c r="G32" s="71">
        <v>0</v>
      </c>
      <c r="H32" s="71">
        <v>12</v>
      </c>
      <c r="I32" s="71">
        <v>45</v>
      </c>
      <c r="J32" s="71">
        <v>30</v>
      </c>
      <c r="K32" s="71">
        <v>40</v>
      </c>
    </row>
    <row r="33" spans="2:11" ht="15" customHeight="1" x14ac:dyDescent="0.3">
      <c r="B33" s="74" t="s">
        <v>211</v>
      </c>
      <c r="C33" s="71">
        <v>0</v>
      </c>
      <c r="D33" s="71">
        <v>79</v>
      </c>
      <c r="E33" s="71">
        <v>56</v>
      </c>
      <c r="F33" s="71">
        <v>2</v>
      </c>
      <c r="G33" s="71">
        <v>1</v>
      </c>
      <c r="H33" s="71">
        <v>5</v>
      </c>
      <c r="I33" s="71">
        <v>42</v>
      </c>
      <c r="J33" s="71">
        <v>21</v>
      </c>
      <c r="K33" s="71">
        <v>44</v>
      </c>
    </row>
    <row r="34" spans="2:11" ht="15" customHeight="1" x14ac:dyDescent="0.3">
      <c r="B34" s="74" t="s">
        <v>214</v>
      </c>
      <c r="C34" s="71">
        <v>3</v>
      </c>
      <c r="D34" s="71">
        <v>1738</v>
      </c>
      <c r="E34" s="71">
        <v>1239</v>
      </c>
      <c r="F34" s="71">
        <v>68</v>
      </c>
      <c r="G34" s="71">
        <v>29</v>
      </c>
      <c r="H34" s="71">
        <v>410</v>
      </c>
      <c r="I34" s="71">
        <v>1204</v>
      </c>
      <c r="J34" s="71">
        <v>663</v>
      </c>
      <c r="K34" s="71">
        <v>1035</v>
      </c>
    </row>
    <row r="35" spans="2:11" ht="15" customHeight="1" x14ac:dyDescent="0.3">
      <c r="B35" s="74" t="s">
        <v>175</v>
      </c>
      <c r="C35" s="71">
        <v>0</v>
      </c>
      <c r="D35" s="71">
        <v>481</v>
      </c>
      <c r="E35" s="71">
        <v>369</v>
      </c>
      <c r="F35" s="71">
        <v>26</v>
      </c>
      <c r="G35" s="71">
        <v>9</v>
      </c>
      <c r="H35" s="71">
        <v>111</v>
      </c>
      <c r="I35" s="71">
        <v>346</v>
      </c>
      <c r="J35" s="71">
        <v>269</v>
      </c>
      <c r="K35" s="71">
        <v>276</v>
      </c>
    </row>
    <row r="36" spans="2:11" ht="15" customHeight="1" x14ac:dyDescent="0.3">
      <c r="B36" s="74" t="s">
        <v>215</v>
      </c>
      <c r="C36" s="71">
        <v>0</v>
      </c>
      <c r="D36" s="71">
        <v>462</v>
      </c>
      <c r="E36" s="71">
        <v>356</v>
      </c>
      <c r="F36" s="71">
        <v>17</v>
      </c>
      <c r="G36" s="71">
        <v>17</v>
      </c>
      <c r="H36" s="71">
        <v>98</v>
      </c>
      <c r="I36" s="71">
        <v>284</v>
      </c>
      <c r="J36" s="71">
        <v>211</v>
      </c>
      <c r="K36" s="71">
        <v>297</v>
      </c>
    </row>
    <row r="37" spans="2:11" ht="15" customHeight="1" x14ac:dyDescent="0.3">
      <c r="B37" s="74" t="s">
        <v>216</v>
      </c>
      <c r="C37" s="71">
        <v>1</v>
      </c>
      <c r="D37" s="71">
        <v>177</v>
      </c>
      <c r="E37" s="71">
        <v>109</v>
      </c>
      <c r="F37" s="71">
        <v>7</v>
      </c>
      <c r="G37" s="71">
        <v>4</v>
      </c>
      <c r="H37" s="71">
        <v>59</v>
      </c>
      <c r="I37" s="71">
        <v>80</v>
      </c>
      <c r="J37" s="71">
        <v>90</v>
      </c>
      <c r="K37" s="71">
        <v>145</v>
      </c>
    </row>
    <row r="38" spans="2:11" ht="15" customHeight="1" x14ac:dyDescent="0.3">
      <c r="B38" s="74" t="s">
        <v>212</v>
      </c>
      <c r="C38" s="71">
        <v>0</v>
      </c>
      <c r="D38" s="71">
        <v>80</v>
      </c>
      <c r="E38" s="71">
        <v>48</v>
      </c>
      <c r="F38" s="71">
        <v>1</v>
      </c>
      <c r="G38" s="71">
        <v>4</v>
      </c>
      <c r="H38" s="71">
        <v>11</v>
      </c>
      <c r="I38" s="71">
        <v>53</v>
      </c>
      <c r="J38" s="71">
        <v>19</v>
      </c>
      <c r="K38" s="71">
        <v>49</v>
      </c>
    </row>
    <row r="39" spans="2:11" ht="15" customHeight="1" x14ac:dyDescent="0.3">
      <c r="B39" s="74" t="s">
        <v>182</v>
      </c>
      <c r="C39" s="71">
        <v>1</v>
      </c>
      <c r="D39" s="71">
        <v>314</v>
      </c>
      <c r="E39" s="71">
        <v>153</v>
      </c>
      <c r="F39" s="71">
        <v>22</v>
      </c>
      <c r="G39" s="71">
        <v>3</v>
      </c>
      <c r="H39" s="71">
        <v>92</v>
      </c>
      <c r="I39" s="71">
        <v>203</v>
      </c>
      <c r="J39" s="71">
        <v>125</v>
      </c>
      <c r="K39" s="71">
        <v>133</v>
      </c>
    </row>
    <row r="40" spans="2:11" ht="15" customHeight="1" x14ac:dyDescent="0.3">
      <c r="B40" s="74" t="s">
        <v>190</v>
      </c>
      <c r="C40" s="71">
        <v>0</v>
      </c>
      <c r="D40" s="71">
        <v>25</v>
      </c>
      <c r="E40" s="71">
        <v>34</v>
      </c>
      <c r="F40" s="71">
        <v>0</v>
      </c>
      <c r="G40" s="71">
        <v>2</v>
      </c>
      <c r="H40" s="71">
        <v>6</v>
      </c>
      <c r="I40" s="71">
        <v>16</v>
      </c>
      <c r="J40" s="71">
        <v>10</v>
      </c>
      <c r="K40" s="71">
        <v>5</v>
      </c>
    </row>
    <row r="41" spans="2:11" ht="15" customHeight="1" x14ac:dyDescent="0.3">
      <c r="B41" s="74" t="s">
        <v>184</v>
      </c>
      <c r="C41" s="71">
        <v>2</v>
      </c>
      <c r="D41" s="71">
        <v>323</v>
      </c>
      <c r="E41" s="71">
        <v>300</v>
      </c>
      <c r="F41" s="71">
        <v>14</v>
      </c>
      <c r="G41" s="71">
        <v>13</v>
      </c>
      <c r="H41" s="71">
        <v>100</v>
      </c>
      <c r="I41" s="71">
        <v>310</v>
      </c>
      <c r="J41" s="71">
        <v>219</v>
      </c>
      <c r="K41" s="71">
        <v>261</v>
      </c>
    </row>
    <row r="42" spans="2:11" ht="15" customHeight="1" x14ac:dyDescent="0.3">
      <c r="B42" s="74" t="s">
        <v>213</v>
      </c>
      <c r="C42" s="71">
        <v>1</v>
      </c>
      <c r="D42" s="71">
        <v>255</v>
      </c>
      <c r="E42" s="71">
        <v>197</v>
      </c>
      <c r="F42" s="71">
        <v>5</v>
      </c>
      <c r="G42" s="71">
        <v>3</v>
      </c>
      <c r="H42" s="71">
        <v>249</v>
      </c>
      <c r="I42" s="71">
        <v>188</v>
      </c>
      <c r="J42" s="71">
        <v>87</v>
      </c>
      <c r="K42" s="71">
        <v>103</v>
      </c>
    </row>
    <row r="43" spans="2:11" ht="15" customHeight="1" x14ac:dyDescent="0.3">
      <c r="B43" s="74" t="s">
        <v>191</v>
      </c>
      <c r="C43" s="71">
        <v>0</v>
      </c>
      <c r="D43" s="71">
        <v>88</v>
      </c>
      <c r="E43" s="71">
        <v>35</v>
      </c>
      <c r="F43" s="71">
        <v>3</v>
      </c>
      <c r="G43" s="71">
        <v>3</v>
      </c>
      <c r="H43" s="71">
        <v>17</v>
      </c>
      <c r="I43" s="71">
        <v>51</v>
      </c>
      <c r="J43" s="71">
        <v>45</v>
      </c>
      <c r="K43" s="71">
        <v>27</v>
      </c>
    </row>
    <row r="44" spans="2:11" ht="15" customHeight="1" x14ac:dyDescent="0.3">
      <c r="B44" s="74" t="s">
        <v>185</v>
      </c>
      <c r="C44" s="71">
        <v>0</v>
      </c>
      <c r="D44" s="71">
        <v>383</v>
      </c>
      <c r="E44" s="71">
        <v>229</v>
      </c>
      <c r="F44" s="71">
        <v>4</v>
      </c>
      <c r="G44" s="71">
        <v>5</v>
      </c>
      <c r="H44" s="71">
        <v>68</v>
      </c>
      <c r="I44" s="71">
        <v>193</v>
      </c>
      <c r="J44" s="71">
        <v>172</v>
      </c>
      <c r="K44" s="71">
        <v>206</v>
      </c>
    </row>
    <row r="45" spans="2:11" ht="15" customHeight="1" x14ac:dyDescent="0.3">
      <c r="B45" s="74" t="s">
        <v>186</v>
      </c>
      <c r="C45" s="71">
        <v>0</v>
      </c>
      <c r="D45" s="71">
        <v>184</v>
      </c>
      <c r="E45" s="71">
        <v>128</v>
      </c>
      <c r="F45" s="71">
        <v>7</v>
      </c>
      <c r="G45" s="71">
        <v>3</v>
      </c>
      <c r="H45" s="71">
        <v>38</v>
      </c>
      <c r="I45" s="71">
        <v>81</v>
      </c>
      <c r="J45" s="71">
        <v>66</v>
      </c>
      <c r="K45" s="71">
        <v>80</v>
      </c>
    </row>
    <row r="46" spans="2:11" ht="15" customHeight="1" x14ac:dyDescent="0.3">
      <c r="B46" s="74" t="s">
        <v>192</v>
      </c>
      <c r="C46" s="71">
        <v>0</v>
      </c>
      <c r="D46" s="71">
        <v>54</v>
      </c>
      <c r="E46" s="71">
        <v>38</v>
      </c>
      <c r="F46" s="71">
        <v>1</v>
      </c>
      <c r="G46" s="71">
        <v>0</v>
      </c>
      <c r="H46" s="71">
        <v>12</v>
      </c>
      <c r="I46" s="71">
        <v>22</v>
      </c>
      <c r="J46" s="71">
        <v>6</v>
      </c>
      <c r="K46" s="71">
        <v>16</v>
      </c>
    </row>
    <row r="47" spans="2:11" ht="15" customHeight="1" x14ac:dyDescent="0.3">
      <c r="B47" s="74" t="s">
        <v>176</v>
      </c>
      <c r="C47" s="71">
        <v>0</v>
      </c>
      <c r="D47" s="71">
        <v>517</v>
      </c>
      <c r="E47" s="71">
        <v>388</v>
      </c>
      <c r="F47" s="71">
        <v>30</v>
      </c>
      <c r="G47" s="71">
        <v>10</v>
      </c>
      <c r="H47" s="71">
        <v>146</v>
      </c>
      <c r="I47" s="71">
        <v>373</v>
      </c>
      <c r="J47" s="71">
        <v>250</v>
      </c>
      <c r="K47" s="71">
        <v>330</v>
      </c>
    </row>
    <row r="48" spans="2:11" ht="15" customHeight="1" x14ac:dyDescent="0.3">
      <c r="B48" s="74" t="s">
        <v>193</v>
      </c>
      <c r="C48" s="71">
        <v>0</v>
      </c>
      <c r="D48" s="71">
        <v>22</v>
      </c>
      <c r="E48" s="71">
        <v>17</v>
      </c>
      <c r="F48" s="71">
        <v>3</v>
      </c>
      <c r="G48" s="71">
        <v>0</v>
      </c>
      <c r="H48" s="71">
        <v>6</v>
      </c>
      <c r="I48" s="71">
        <v>18</v>
      </c>
      <c r="J48" s="71">
        <v>8</v>
      </c>
      <c r="K48" s="71">
        <v>11</v>
      </c>
    </row>
    <row r="49" spans="2:11" ht="15" customHeight="1" x14ac:dyDescent="0.3">
      <c r="B49" s="74" t="s">
        <v>204</v>
      </c>
      <c r="C49" s="71">
        <v>1</v>
      </c>
      <c r="D49" s="71">
        <v>299</v>
      </c>
      <c r="E49" s="71">
        <v>179</v>
      </c>
      <c r="F49" s="71">
        <v>10</v>
      </c>
      <c r="G49" s="71">
        <v>8</v>
      </c>
      <c r="H49" s="71">
        <v>79</v>
      </c>
      <c r="I49" s="71">
        <v>145</v>
      </c>
      <c r="J49" s="71">
        <v>128</v>
      </c>
      <c r="K49" s="71">
        <v>122</v>
      </c>
    </row>
    <row r="50" spans="2:11" ht="15" customHeight="1" x14ac:dyDescent="0.3">
      <c r="B50" s="74" t="s">
        <v>180</v>
      </c>
      <c r="C50" s="71">
        <v>0</v>
      </c>
      <c r="D50" s="71">
        <v>34</v>
      </c>
      <c r="E50" s="71">
        <v>16</v>
      </c>
      <c r="F50" s="71">
        <v>0</v>
      </c>
      <c r="G50" s="71">
        <v>0</v>
      </c>
      <c r="H50" s="71">
        <v>5</v>
      </c>
      <c r="I50" s="71">
        <v>11</v>
      </c>
      <c r="J50" s="71">
        <v>8</v>
      </c>
      <c r="K50" s="71">
        <v>11</v>
      </c>
    </row>
    <row r="51" spans="2:11" ht="15" customHeight="1" x14ac:dyDescent="0.3">
      <c r="B51" s="74" t="s">
        <v>200</v>
      </c>
      <c r="C51" s="71">
        <v>0</v>
      </c>
      <c r="D51" s="71">
        <v>191</v>
      </c>
      <c r="E51" s="71">
        <v>167</v>
      </c>
      <c r="F51" s="71">
        <v>6</v>
      </c>
      <c r="G51" s="71">
        <v>0</v>
      </c>
      <c r="H51" s="71">
        <v>27</v>
      </c>
      <c r="I51" s="71">
        <v>89</v>
      </c>
      <c r="J51" s="71">
        <v>65</v>
      </c>
      <c r="K51" s="71">
        <v>131</v>
      </c>
    </row>
    <row r="52" spans="2:11" ht="15" customHeight="1" x14ac:dyDescent="0.3">
      <c r="B52" s="74" t="s">
        <v>207</v>
      </c>
      <c r="C52" s="71">
        <v>2</v>
      </c>
      <c r="D52" s="71">
        <v>899</v>
      </c>
      <c r="E52" s="71">
        <v>631</v>
      </c>
      <c r="F52" s="71">
        <v>43</v>
      </c>
      <c r="G52" s="71">
        <v>16</v>
      </c>
      <c r="H52" s="71">
        <v>186</v>
      </c>
      <c r="I52" s="71">
        <v>576</v>
      </c>
      <c r="J52" s="71">
        <v>303</v>
      </c>
      <c r="K52" s="71">
        <v>447</v>
      </c>
    </row>
    <row r="53" spans="2:11" ht="15" customHeight="1" x14ac:dyDescent="0.3">
      <c r="B53" s="74" t="s">
        <v>194</v>
      </c>
      <c r="C53" s="71">
        <v>0</v>
      </c>
      <c r="D53" s="71">
        <v>129</v>
      </c>
      <c r="E53" s="71">
        <v>81</v>
      </c>
      <c r="F53" s="71">
        <v>3</v>
      </c>
      <c r="G53" s="71">
        <v>1</v>
      </c>
      <c r="H53" s="71">
        <v>42</v>
      </c>
      <c r="I53" s="71">
        <v>95</v>
      </c>
      <c r="J53" s="71">
        <v>44</v>
      </c>
      <c r="K53" s="71">
        <v>53</v>
      </c>
    </row>
    <row r="54" spans="2:11" ht="15" customHeight="1" x14ac:dyDescent="0.3">
      <c r="B54" s="74" t="s">
        <v>219</v>
      </c>
      <c r="C54" s="71">
        <v>0</v>
      </c>
      <c r="D54" s="71">
        <v>368</v>
      </c>
      <c r="E54" s="71">
        <v>168</v>
      </c>
      <c r="F54" s="71">
        <v>14</v>
      </c>
      <c r="G54" s="71">
        <v>6</v>
      </c>
      <c r="H54" s="71">
        <v>89</v>
      </c>
      <c r="I54" s="71">
        <v>188</v>
      </c>
      <c r="J54" s="71">
        <v>107</v>
      </c>
      <c r="K54" s="71">
        <v>161</v>
      </c>
    </row>
    <row r="55" spans="2:11" ht="15" customHeight="1" x14ac:dyDescent="0.3">
      <c r="B55" s="74" t="s">
        <v>195</v>
      </c>
      <c r="C55" s="71">
        <v>0</v>
      </c>
      <c r="D55" s="71">
        <v>41</v>
      </c>
      <c r="E55" s="71">
        <v>25</v>
      </c>
      <c r="F55" s="71">
        <v>2</v>
      </c>
      <c r="G55" s="71">
        <v>0</v>
      </c>
      <c r="H55" s="71">
        <v>10</v>
      </c>
      <c r="I55" s="71">
        <v>19</v>
      </c>
      <c r="J55" s="71">
        <v>11</v>
      </c>
      <c r="K55" s="71">
        <v>11</v>
      </c>
    </row>
    <row r="56" spans="2:11" ht="15" customHeight="1" thickBot="1" x14ac:dyDescent="0.35">
      <c r="B56" s="39" t="s">
        <v>181</v>
      </c>
      <c r="C56" s="71">
        <v>0</v>
      </c>
      <c r="D56" s="71">
        <v>261</v>
      </c>
      <c r="E56" s="71">
        <v>152</v>
      </c>
      <c r="F56" s="71">
        <v>9</v>
      </c>
      <c r="G56" s="71">
        <v>5</v>
      </c>
      <c r="H56" s="71">
        <v>70</v>
      </c>
      <c r="I56" s="71">
        <v>181</v>
      </c>
      <c r="J56" s="71">
        <v>97</v>
      </c>
      <c r="K56" s="71">
        <v>111</v>
      </c>
    </row>
    <row r="57" spans="2:11" ht="15" customHeight="1" thickBot="1" x14ac:dyDescent="0.35">
      <c r="B57" s="39" t="s">
        <v>177</v>
      </c>
      <c r="C57" s="71">
        <v>1</v>
      </c>
      <c r="D57" s="71">
        <v>40</v>
      </c>
      <c r="E57" s="71">
        <v>38</v>
      </c>
      <c r="F57" s="71">
        <v>0</v>
      </c>
      <c r="G57" s="71">
        <v>1</v>
      </c>
      <c r="H57" s="71">
        <v>10</v>
      </c>
      <c r="I57" s="71">
        <v>28</v>
      </c>
      <c r="J57" s="71">
        <v>19</v>
      </c>
      <c r="K57" s="71">
        <v>16</v>
      </c>
    </row>
    <row r="58" spans="2:11" ht="15" customHeight="1" thickBot="1" x14ac:dyDescent="0.35">
      <c r="B58" s="39" t="s">
        <v>178</v>
      </c>
      <c r="C58" s="71">
        <v>0</v>
      </c>
      <c r="D58" s="71">
        <v>27</v>
      </c>
      <c r="E58" s="71">
        <v>28</v>
      </c>
      <c r="F58" s="71">
        <v>0</v>
      </c>
      <c r="G58" s="71">
        <v>0</v>
      </c>
      <c r="H58" s="71">
        <v>12</v>
      </c>
      <c r="I58" s="71">
        <v>18</v>
      </c>
      <c r="J58" s="71">
        <v>7</v>
      </c>
      <c r="K58" s="71">
        <v>17</v>
      </c>
    </row>
    <row r="59" spans="2:11" ht="15" customHeight="1" thickBot="1" x14ac:dyDescent="0.35">
      <c r="B59" s="40" t="s">
        <v>221</v>
      </c>
      <c r="C59" s="72">
        <v>19</v>
      </c>
      <c r="D59" s="72">
        <v>13951</v>
      </c>
      <c r="E59" s="72">
        <v>9448</v>
      </c>
      <c r="F59" s="72">
        <v>569</v>
      </c>
      <c r="G59" s="72">
        <v>254</v>
      </c>
      <c r="H59" s="72">
        <v>3585</v>
      </c>
      <c r="I59" s="72">
        <v>8694</v>
      </c>
      <c r="J59" s="72">
        <v>5893</v>
      </c>
      <c r="K59" s="72">
        <v>7305</v>
      </c>
    </row>
    <row r="67" spans="6:6" x14ac:dyDescent="0.3">
      <c r="F67" s="16"/>
    </row>
  </sheetData>
  <mergeCells count="1">
    <mergeCell ref="C5:K5"/>
  </mergeCells>
  <phoneticPr fontId="8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M438"/>
  <sheetViews>
    <sheetView zoomScale="99" zoomScaleNormal="99" workbookViewId="0">
      <pane ySplit="6" topLeftCell="A49" activePane="bottomLeft" state="frozen"/>
      <selection pane="bottomLeft" activeCell="I435" sqref="I435"/>
    </sheetView>
  </sheetViews>
  <sheetFormatPr baseColWidth="10" defaultColWidth="11.453125" defaultRowHeight="13.5" x14ac:dyDescent="0.3"/>
  <cols>
    <col min="1" max="1" width="23.7265625" style="74" customWidth="1"/>
    <col min="2" max="2" width="42.453125" style="74" customWidth="1"/>
    <col min="3" max="11" width="20.7265625" style="2" customWidth="1"/>
    <col min="12" max="51" width="14.7265625" style="2" customWidth="1"/>
    <col min="52" max="16384" width="11.453125" style="2"/>
  </cols>
  <sheetData>
    <row r="1" spans="1:11" ht="17.25" customHeight="1" x14ac:dyDescent="0.3">
      <c r="I1" s="6"/>
    </row>
    <row r="2" spans="1:11" ht="39" customHeight="1" x14ac:dyDescent="0.3">
      <c r="C2" s="10"/>
      <c r="D2" s="10"/>
      <c r="E2" s="10"/>
      <c r="F2" s="10"/>
      <c r="G2" s="10"/>
      <c r="H2" s="11"/>
      <c r="I2" s="11"/>
    </row>
    <row r="3" spans="1:11" ht="19.5" customHeight="1" x14ac:dyDescent="0.3">
      <c r="C3" s="14"/>
      <c r="D3" s="14"/>
      <c r="E3" s="14"/>
      <c r="F3" s="14"/>
      <c r="G3" s="14"/>
    </row>
    <row r="4" spans="1:11" ht="63" customHeight="1" x14ac:dyDescent="0.3"/>
    <row r="5" spans="1:11" ht="30" customHeight="1" thickBot="1" x14ac:dyDescent="0.35">
      <c r="C5" s="84" t="s">
        <v>163</v>
      </c>
      <c r="D5" s="84"/>
      <c r="E5" s="84"/>
      <c r="F5" s="84"/>
      <c r="G5" s="84"/>
      <c r="H5" s="84"/>
      <c r="I5" s="84"/>
      <c r="J5" s="84"/>
      <c r="K5" s="85"/>
    </row>
    <row r="6" spans="1:11" ht="69" customHeight="1" thickBot="1" x14ac:dyDescent="0.35">
      <c r="C6" s="68" t="s">
        <v>30</v>
      </c>
      <c r="D6" s="69" t="s">
        <v>21</v>
      </c>
      <c r="E6" s="70" t="s">
        <v>18</v>
      </c>
      <c r="F6" s="69" t="s">
        <v>31</v>
      </c>
      <c r="G6" s="68" t="s">
        <v>32</v>
      </c>
      <c r="H6" s="68" t="s">
        <v>70</v>
      </c>
      <c r="I6" s="68" t="s">
        <v>71</v>
      </c>
      <c r="J6" s="68" t="s">
        <v>72</v>
      </c>
      <c r="K6" s="69" t="s">
        <v>73</v>
      </c>
    </row>
    <row r="7" spans="1:11" ht="15.5" customHeight="1" x14ac:dyDescent="0.3">
      <c r="A7" s="74" t="s">
        <v>217</v>
      </c>
      <c r="B7" s="74" t="s">
        <v>223</v>
      </c>
      <c r="C7" s="2">
        <v>0</v>
      </c>
      <c r="D7" s="2">
        <v>9</v>
      </c>
      <c r="E7" s="2">
        <v>6</v>
      </c>
      <c r="F7" s="2">
        <v>0</v>
      </c>
      <c r="G7" s="2">
        <v>0</v>
      </c>
      <c r="H7" s="2">
        <v>1</v>
      </c>
      <c r="I7" s="2">
        <v>0</v>
      </c>
      <c r="J7" s="2">
        <v>3</v>
      </c>
      <c r="K7" s="2">
        <v>8</v>
      </c>
    </row>
    <row r="8" spans="1:11" ht="15" customHeight="1" x14ac:dyDescent="0.3">
      <c r="B8" s="74" t="s">
        <v>224</v>
      </c>
      <c r="C8" s="2">
        <v>1</v>
      </c>
      <c r="D8" s="2">
        <v>63</v>
      </c>
      <c r="E8" s="2">
        <v>64</v>
      </c>
      <c r="F8" s="2">
        <v>2</v>
      </c>
      <c r="G8" s="2">
        <v>1</v>
      </c>
      <c r="H8" s="2">
        <v>21</v>
      </c>
      <c r="I8" s="2">
        <v>58</v>
      </c>
      <c r="J8" s="2">
        <v>52</v>
      </c>
      <c r="K8" s="2">
        <v>65</v>
      </c>
    </row>
    <row r="9" spans="1:11" ht="15" customHeight="1" x14ac:dyDescent="0.3">
      <c r="A9" s="74" t="s">
        <v>196</v>
      </c>
      <c r="B9" s="74" t="s">
        <v>225</v>
      </c>
      <c r="C9" s="2">
        <v>0</v>
      </c>
      <c r="D9" s="2">
        <v>95</v>
      </c>
      <c r="E9" s="2">
        <v>34</v>
      </c>
      <c r="F9" s="2">
        <v>3</v>
      </c>
      <c r="G9" s="2">
        <v>1</v>
      </c>
      <c r="H9" s="2">
        <v>17</v>
      </c>
      <c r="I9" s="2">
        <v>45</v>
      </c>
      <c r="J9" s="2">
        <v>29</v>
      </c>
      <c r="K9" s="2">
        <v>25</v>
      </c>
    </row>
    <row r="10" spans="1:11" ht="15" customHeight="1" x14ac:dyDescent="0.3">
      <c r="B10" s="74" t="s">
        <v>226</v>
      </c>
      <c r="C10" s="2">
        <v>0</v>
      </c>
      <c r="D10" s="2">
        <v>0</v>
      </c>
      <c r="E10" s="2">
        <v>2</v>
      </c>
      <c r="F10" s="2">
        <v>0</v>
      </c>
      <c r="G10" s="2">
        <v>0</v>
      </c>
      <c r="H10" s="2">
        <v>1</v>
      </c>
      <c r="I10" s="2">
        <v>0</v>
      </c>
      <c r="J10" s="2">
        <v>0</v>
      </c>
      <c r="K10" s="2">
        <v>0</v>
      </c>
    </row>
    <row r="11" spans="1:11" ht="15" customHeight="1" x14ac:dyDescent="0.3">
      <c r="B11" s="74" t="s">
        <v>227</v>
      </c>
      <c r="C11" s="2">
        <v>0</v>
      </c>
      <c r="D11" s="2">
        <v>12</v>
      </c>
      <c r="E11" s="2">
        <v>16</v>
      </c>
      <c r="F11" s="2">
        <v>1</v>
      </c>
      <c r="G11" s="2">
        <v>0</v>
      </c>
      <c r="H11" s="2">
        <v>4</v>
      </c>
      <c r="I11" s="2">
        <v>8</v>
      </c>
      <c r="J11" s="2">
        <v>9</v>
      </c>
      <c r="K11" s="2">
        <v>9</v>
      </c>
    </row>
    <row r="12" spans="1:11" ht="15" customHeight="1" x14ac:dyDescent="0.3">
      <c r="B12" s="74" t="s">
        <v>228</v>
      </c>
      <c r="C12" s="2">
        <v>0</v>
      </c>
      <c r="D12" s="2">
        <v>3</v>
      </c>
      <c r="E12" s="2">
        <v>11</v>
      </c>
      <c r="F12" s="2">
        <v>0</v>
      </c>
      <c r="G12" s="2">
        <v>0</v>
      </c>
      <c r="H12" s="2">
        <v>1</v>
      </c>
      <c r="I12" s="2">
        <v>1</v>
      </c>
      <c r="J12" s="2">
        <v>0</v>
      </c>
      <c r="K12" s="2">
        <v>5</v>
      </c>
    </row>
    <row r="13" spans="1:11" ht="15" customHeight="1" x14ac:dyDescent="0.3">
      <c r="B13" s="74" t="s">
        <v>229</v>
      </c>
      <c r="C13" s="2">
        <v>0</v>
      </c>
      <c r="D13" s="2">
        <v>16</v>
      </c>
      <c r="E13" s="2">
        <v>12</v>
      </c>
      <c r="F13" s="2">
        <v>1</v>
      </c>
      <c r="G13" s="2">
        <v>0</v>
      </c>
      <c r="H13" s="2">
        <v>2</v>
      </c>
      <c r="I13" s="2">
        <v>10</v>
      </c>
      <c r="J13" s="2">
        <v>8</v>
      </c>
      <c r="K13" s="2">
        <v>3</v>
      </c>
    </row>
    <row r="14" spans="1:11" ht="15" customHeight="1" x14ac:dyDescent="0.3">
      <c r="B14" s="74" t="s">
        <v>230</v>
      </c>
      <c r="C14" s="2">
        <v>0</v>
      </c>
      <c r="D14" s="2">
        <v>5</v>
      </c>
      <c r="E14" s="2">
        <v>3</v>
      </c>
      <c r="F14" s="2">
        <v>0</v>
      </c>
      <c r="G14" s="2">
        <v>0</v>
      </c>
      <c r="H14" s="2">
        <v>1</v>
      </c>
      <c r="I14" s="2">
        <v>4</v>
      </c>
      <c r="J14" s="2">
        <v>4</v>
      </c>
      <c r="K14" s="2">
        <v>11</v>
      </c>
    </row>
    <row r="15" spans="1:11" ht="15" customHeight="1" x14ac:dyDescent="0.3">
      <c r="B15" s="74" t="s">
        <v>231</v>
      </c>
      <c r="C15" s="2">
        <v>0</v>
      </c>
      <c r="D15" s="2">
        <v>3</v>
      </c>
      <c r="E15" s="2">
        <v>3</v>
      </c>
      <c r="F15" s="2">
        <v>0</v>
      </c>
      <c r="G15" s="2">
        <v>0</v>
      </c>
      <c r="H15" s="2">
        <v>1</v>
      </c>
      <c r="I15" s="2">
        <v>6</v>
      </c>
      <c r="J15" s="2">
        <v>2</v>
      </c>
      <c r="K15" s="2">
        <v>1</v>
      </c>
    </row>
    <row r="16" spans="1:11" ht="15" customHeight="1" x14ac:dyDescent="0.3">
      <c r="A16" s="74" t="s">
        <v>205</v>
      </c>
      <c r="B16" s="74" t="s">
        <v>232</v>
      </c>
      <c r="C16" s="2">
        <v>0</v>
      </c>
      <c r="D16" s="2">
        <v>21</v>
      </c>
      <c r="E16" s="2">
        <v>10</v>
      </c>
      <c r="F16" s="2">
        <v>0</v>
      </c>
      <c r="G16" s="2">
        <v>0</v>
      </c>
      <c r="H16" s="2">
        <v>3</v>
      </c>
      <c r="I16" s="2">
        <v>9</v>
      </c>
      <c r="J16" s="2">
        <v>4</v>
      </c>
      <c r="K16" s="2">
        <v>5</v>
      </c>
    </row>
    <row r="17" spans="1:11" ht="15" customHeight="1" x14ac:dyDescent="0.3">
      <c r="B17" s="74" t="s">
        <v>233</v>
      </c>
      <c r="C17" s="2">
        <v>0</v>
      </c>
      <c r="D17" s="2">
        <v>136</v>
      </c>
      <c r="E17" s="2">
        <v>93</v>
      </c>
      <c r="F17" s="2">
        <v>8</v>
      </c>
      <c r="G17" s="2">
        <v>2</v>
      </c>
      <c r="H17" s="2">
        <v>25</v>
      </c>
      <c r="I17" s="2">
        <v>80</v>
      </c>
      <c r="J17" s="2">
        <v>55</v>
      </c>
      <c r="K17" s="2">
        <v>72</v>
      </c>
    </row>
    <row r="18" spans="1:11" ht="15" customHeight="1" x14ac:dyDescent="0.3">
      <c r="B18" s="74" t="s">
        <v>234</v>
      </c>
      <c r="C18" s="2">
        <v>0</v>
      </c>
      <c r="D18" s="2">
        <v>24</v>
      </c>
      <c r="E18" s="2">
        <v>17</v>
      </c>
      <c r="F18" s="2">
        <v>0</v>
      </c>
      <c r="G18" s="2">
        <v>0</v>
      </c>
      <c r="H18" s="2">
        <v>6</v>
      </c>
      <c r="I18" s="2">
        <v>13</v>
      </c>
      <c r="J18" s="2">
        <v>9</v>
      </c>
      <c r="K18" s="2">
        <v>30</v>
      </c>
    </row>
    <row r="19" spans="1:11" ht="15" customHeight="1" x14ac:dyDescent="0.3">
      <c r="B19" s="74" t="s">
        <v>235</v>
      </c>
      <c r="C19" s="2">
        <v>0</v>
      </c>
      <c r="D19" s="2">
        <v>34</v>
      </c>
      <c r="E19" s="2">
        <v>39</v>
      </c>
      <c r="F19" s="2">
        <v>0</v>
      </c>
      <c r="G19" s="2">
        <v>0</v>
      </c>
      <c r="H19" s="2">
        <v>7</v>
      </c>
      <c r="I19" s="2">
        <v>15</v>
      </c>
      <c r="J19" s="2">
        <v>17</v>
      </c>
      <c r="K19" s="2">
        <v>18</v>
      </c>
    </row>
    <row r="20" spans="1:11" ht="15" customHeight="1" x14ac:dyDescent="0.3">
      <c r="B20" s="74" t="s">
        <v>236</v>
      </c>
      <c r="C20" s="2">
        <v>1</v>
      </c>
      <c r="D20" s="2">
        <v>140</v>
      </c>
      <c r="E20" s="2">
        <v>72</v>
      </c>
      <c r="F20" s="2">
        <v>6</v>
      </c>
      <c r="G20" s="2">
        <v>0</v>
      </c>
      <c r="H20" s="2">
        <v>26</v>
      </c>
      <c r="I20" s="2">
        <v>66</v>
      </c>
      <c r="J20" s="2">
        <v>58</v>
      </c>
      <c r="K20" s="2">
        <v>40</v>
      </c>
    </row>
    <row r="21" spans="1:11" ht="15" customHeight="1" x14ac:dyDescent="0.3">
      <c r="B21" s="74" t="s">
        <v>237</v>
      </c>
      <c r="C21" s="2">
        <v>0</v>
      </c>
      <c r="D21" s="2">
        <v>23</v>
      </c>
      <c r="E21" s="2">
        <v>17</v>
      </c>
      <c r="F21" s="2">
        <v>1</v>
      </c>
      <c r="G21" s="2">
        <v>0</v>
      </c>
      <c r="H21" s="2">
        <v>4</v>
      </c>
      <c r="I21" s="2">
        <v>15</v>
      </c>
      <c r="J21" s="2">
        <v>17</v>
      </c>
      <c r="K21" s="2">
        <v>11</v>
      </c>
    </row>
    <row r="22" spans="1:11" ht="15" customHeight="1" x14ac:dyDescent="0.3">
      <c r="B22" s="74" t="s">
        <v>238</v>
      </c>
      <c r="C22" s="2">
        <v>0</v>
      </c>
      <c r="D22" s="2">
        <v>9</v>
      </c>
      <c r="E22" s="2">
        <v>11</v>
      </c>
      <c r="F22" s="2">
        <v>0</v>
      </c>
      <c r="G22" s="2">
        <v>1</v>
      </c>
      <c r="H22" s="2">
        <v>3</v>
      </c>
      <c r="I22" s="2">
        <v>3</v>
      </c>
      <c r="J22" s="2">
        <v>7</v>
      </c>
      <c r="K22" s="2">
        <v>7</v>
      </c>
    </row>
    <row r="23" spans="1:11" ht="15" customHeight="1" x14ac:dyDescent="0.3">
      <c r="B23" s="74" t="s">
        <v>239</v>
      </c>
      <c r="C23" s="2">
        <v>1</v>
      </c>
      <c r="D23" s="2">
        <v>26</v>
      </c>
      <c r="E23" s="2">
        <v>19</v>
      </c>
      <c r="F23" s="2">
        <v>1</v>
      </c>
      <c r="G23" s="2">
        <v>2</v>
      </c>
      <c r="H23" s="2">
        <v>4</v>
      </c>
      <c r="I23" s="2">
        <v>10</v>
      </c>
      <c r="J23" s="2">
        <v>16</v>
      </c>
      <c r="K23" s="2">
        <v>16</v>
      </c>
    </row>
    <row r="24" spans="1:11" ht="15" customHeight="1" x14ac:dyDescent="0.3">
      <c r="B24" s="74" t="s">
        <v>240</v>
      </c>
      <c r="C24" s="2">
        <v>0</v>
      </c>
      <c r="D24" s="2">
        <v>69</v>
      </c>
      <c r="E24" s="2">
        <v>53</v>
      </c>
      <c r="F24" s="2">
        <v>3</v>
      </c>
      <c r="G24" s="2">
        <v>4</v>
      </c>
      <c r="H24" s="2">
        <v>13</v>
      </c>
      <c r="I24" s="2">
        <v>36</v>
      </c>
      <c r="J24" s="2">
        <v>17</v>
      </c>
      <c r="K24" s="2">
        <v>41</v>
      </c>
    </row>
    <row r="25" spans="1:11" ht="27" x14ac:dyDescent="0.3">
      <c r="B25" s="74" t="s">
        <v>241</v>
      </c>
      <c r="C25" s="2">
        <v>0</v>
      </c>
      <c r="D25" s="2">
        <v>30</v>
      </c>
      <c r="E25" s="2">
        <v>18</v>
      </c>
      <c r="F25" s="2">
        <v>0</v>
      </c>
      <c r="G25" s="2">
        <v>0</v>
      </c>
      <c r="H25" s="2">
        <v>5</v>
      </c>
      <c r="I25" s="2">
        <v>25</v>
      </c>
      <c r="J25" s="2">
        <v>8</v>
      </c>
      <c r="K25" s="2">
        <v>8</v>
      </c>
    </row>
    <row r="26" spans="1:11" ht="15" customHeight="1" x14ac:dyDescent="0.3">
      <c r="B26" s="74" t="s">
        <v>242</v>
      </c>
      <c r="C26" s="2">
        <v>0</v>
      </c>
      <c r="D26" s="2">
        <v>33</v>
      </c>
      <c r="E26" s="2">
        <v>26</v>
      </c>
      <c r="F26" s="2">
        <v>0</v>
      </c>
      <c r="G26" s="2">
        <v>2</v>
      </c>
      <c r="H26" s="2">
        <v>9</v>
      </c>
      <c r="I26" s="2">
        <v>20</v>
      </c>
      <c r="J26" s="2">
        <v>6</v>
      </c>
      <c r="K26" s="2">
        <v>32</v>
      </c>
    </row>
    <row r="27" spans="1:11" ht="15" customHeight="1" x14ac:dyDescent="0.3">
      <c r="B27" s="74" t="s">
        <v>243</v>
      </c>
      <c r="C27" s="2">
        <v>0</v>
      </c>
      <c r="D27" s="2">
        <v>11</v>
      </c>
      <c r="E27" s="2">
        <v>5</v>
      </c>
      <c r="F27" s="2">
        <v>0</v>
      </c>
      <c r="G27" s="2">
        <v>0</v>
      </c>
      <c r="H27" s="2">
        <v>4</v>
      </c>
      <c r="I27" s="2">
        <v>6</v>
      </c>
      <c r="J27" s="2">
        <v>2</v>
      </c>
      <c r="K27" s="2">
        <v>9</v>
      </c>
    </row>
    <row r="28" spans="1:11" ht="15" customHeight="1" x14ac:dyDescent="0.3">
      <c r="B28" s="74" t="s">
        <v>244</v>
      </c>
      <c r="C28" s="2">
        <v>0</v>
      </c>
      <c r="D28" s="2">
        <v>11</v>
      </c>
      <c r="E28" s="2">
        <v>13</v>
      </c>
      <c r="F28" s="2">
        <v>0</v>
      </c>
      <c r="G28" s="2">
        <v>0</v>
      </c>
      <c r="H28" s="2">
        <v>2</v>
      </c>
      <c r="I28" s="2">
        <v>4</v>
      </c>
      <c r="J28" s="2">
        <v>1</v>
      </c>
      <c r="K28" s="2">
        <v>7</v>
      </c>
    </row>
    <row r="29" spans="1:11" ht="15" customHeight="1" x14ac:dyDescent="0.3">
      <c r="A29" s="74" t="s">
        <v>169</v>
      </c>
      <c r="B29" s="74" t="s">
        <v>245</v>
      </c>
      <c r="C29" s="2">
        <v>0</v>
      </c>
      <c r="D29" s="2">
        <v>79</v>
      </c>
      <c r="E29" s="2">
        <v>81</v>
      </c>
      <c r="F29" s="2">
        <v>3</v>
      </c>
      <c r="G29" s="2">
        <v>1</v>
      </c>
      <c r="H29" s="2">
        <v>13</v>
      </c>
      <c r="I29" s="2">
        <v>48</v>
      </c>
      <c r="J29" s="2">
        <v>47</v>
      </c>
      <c r="K29" s="2">
        <v>76</v>
      </c>
    </row>
    <row r="30" spans="1:11" ht="15" customHeight="1" x14ac:dyDescent="0.3">
      <c r="B30" s="74" t="s">
        <v>246</v>
      </c>
      <c r="C30" s="2">
        <v>0</v>
      </c>
      <c r="D30" s="2">
        <v>6</v>
      </c>
      <c r="E30" s="2">
        <v>15</v>
      </c>
      <c r="F30" s="2">
        <v>0</v>
      </c>
      <c r="G30" s="2">
        <v>1</v>
      </c>
      <c r="H30" s="2">
        <v>0</v>
      </c>
      <c r="I30" s="2">
        <v>4</v>
      </c>
      <c r="J30" s="2">
        <v>8</v>
      </c>
      <c r="K30" s="2">
        <v>8</v>
      </c>
    </row>
    <row r="31" spans="1:11" ht="15" customHeight="1" x14ac:dyDescent="0.3">
      <c r="B31" s="74" t="s">
        <v>247</v>
      </c>
      <c r="C31" s="2">
        <v>0</v>
      </c>
      <c r="D31" s="2">
        <v>16</v>
      </c>
      <c r="E31" s="2">
        <v>29</v>
      </c>
      <c r="F31" s="2">
        <v>1</v>
      </c>
      <c r="G31" s="2">
        <v>0</v>
      </c>
      <c r="H31" s="2">
        <v>3</v>
      </c>
      <c r="I31" s="2">
        <v>24</v>
      </c>
      <c r="J31" s="2">
        <v>10</v>
      </c>
      <c r="K31" s="2">
        <v>18</v>
      </c>
    </row>
    <row r="32" spans="1:11" ht="15" customHeight="1" x14ac:dyDescent="0.3">
      <c r="B32" s="74" t="s">
        <v>248</v>
      </c>
      <c r="C32" s="2">
        <v>0</v>
      </c>
      <c r="D32" s="2">
        <v>8</v>
      </c>
      <c r="E32" s="2">
        <v>9</v>
      </c>
      <c r="F32" s="2">
        <v>0</v>
      </c>
      <c r="G32" s="2">
        <v>0</v>
      </c>
      <c r="H32" s="2">
        <v>0</v>
      </c>
      <c r="I32" s="2">
        <v>7</v>
      </c>
      <c r="J32" s="2">
        <v>6</v>
      </c>
      <c r="K32" s="2">
        <v>9</v>
      </c>
    </row>
    <row r="33" spans="1:11" ht="15" customHeight="1" x14ac:dyDescent="0.3">
      <c r="B33" s="74" t="s">
        <v>249</v>
      </c>
      <c r="C33" s="2">
        <v>0</v>
      </c>
      <c r="D33" s="2">
        <v>4</v>
      </c>
      <c r="E33" s="2">
        <v>3</v>
      </c>
      <c r="F33" s="2">
        <v>0</v>
      </c>
      <c r="G33" s="2">
        <v>0</v>
      </c>
      <c r="H33" s="2">
        <v>0</v>
      </c>
      <c r="I33" s="2">
        <v>5</v>
      </c>
      <c r="J33" s="2">
        <v>4</v>
      </c>
      <c r="K33" s="2">
        <v>4</v>
      </c>
    </row>
    <row r="34" spans="1:11" ht="15" customHeight="1" x14ac:dyDescent="0.3">
      <c r="B34" s="74" t="s">
        <v>250</v>
      </c>
      <c r="C34" s="2">
        <v>0</v>
      </c>
      <c r="D34" s="2">
        <v>53</v>
      </c>
      <c r="E34" s="2">
        <v>25</v>
      </c>
      <c r="F34" s="2">
        <v>1</v>
      </c>
      <c r="G34" s="2">
        <v>0</v>
      </c>
      <c r="H34" s="2">
        <v>5</v>
      </c>
      <c r="I34" s="2">
        <v>13</v>
      </c>
      <c r="J34" s="2">
        <v>16</v>
      </c>
      <c r="K34" s="2">
        <v>19</v>
      </c>
    </row>
    <row r="35" spans="1:11" ht="15" customHeight="1" x14ac:dyDescent="0.3">
      <c r="B35" s="74" t="s">
        <v>251</v>
      </c>
      <c r="C35" s="2">
        <v>0</v>
      </c>
      <c r="D35" s="2">
        <v>2</v>
      </c>
      <c r="E35" s="2">
        <v>3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2</v>
      </c>
    </row>
    <row r="36" spans="1:11" ht="15" customHeight="1" x14ac:dyDescent="0.3">
      <c r="B36" s="74" t="s">
        <v>252</v>
      </c>
      <c r="C36" s="2">
        <v>0</v>
      </c>
      <c r="D36" s="2">
        <v>10</v>
      </c>
      <c r="E36" s="2">
        <v>21</v>
      </c>
      <c r="F36" s="2">
        <v>0</v>
      </c>
      <c r="G36" s="2">
        <v>0</v>
      </c>
      <c r="H36" s="2">
        <v>3</v>
      </c>
      <c r="I36" s="2">
        <v>10</v>
      </c>
      <c r="J36" s="2">
        <v>7</v>
      </c>
      <c r="K36" s="2">
        <v>13</v>
      </c>
    </row>
    <row r="37" spans="1:11" ht="15" customHeight="1" x14ac:dyDescent="0.3">
      <c r="A37" s="74" t="s">
        <v>187</v>
      </c>
      <c r="B37" s="74" t="s">
        <v>253</v>
      </c>
      <c r="C37" s="2">
        <v>0</v>
      </c>
      <c r="D37" s="2">
        <v>10</v>
      </c>
      <c r="E37" s="2">
        <v>7</v>
      </c>
      <c r="F37" s="2">
        <v>0</v>
      </c>
      <c r="G37" s="2">
        <v>0</v>
      </c>
      <c r="H37" s="2">
        <v>2</v>
      </c>
      <c r="I37" s="2">
        <v>10</v>
      </c>
      <c r="J37" s="2">
        <v>4</v>
      </c>
      <c r="K37" s="2">
        <v>9</v>
      </c>
    </row>
    <row r="38" spans="1:11" ht="15" customHeight="1" x14ac:dyDescent="0.3">
      <c r="B38" s="74" t="s">
        <v>254</v>
      </c>
      <c r="C38" s="2">
        <v>0</v>
      </c>
      <c r="D38" s="2">
        <v>3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2</v>
      </c>
      <c r="K38" s="2">
        <v>3</v>
      </c>
    </row>
    <row r="39" spans="1:11" ht="15" customHeight="1" x14ac:dyDescent="0.3">
      <c r="B39" s="74" t="s">
        <v>255</v>
      </c>
      <c r="C39" s="2">
        <v>0</v>
      </c>
      <c r="D39" s="2">
        <v>24</v>
      </c>
      <c r="E39" s="2">
        <v>19</v>
      </c>
      <c r="F39" s="2">
        <v>0</v>
      </c>
      <c r="G39" s="2">
        <v>0</v>
      </c>
      <c r="H39" s="2">
        <v>2</v>
      </c>
      <c r="I39" s="2">
        <v>19</v>
      </c>
      <c r="J39" s="2">
        <v>8</v>
      </c>
      <c r="K39" s="2">
        <v>11</v>
      </c>
    </row>
    <row r="40" spans="1:11" ht="15" customHeight="1" x14ac:dyDescent="0.3">
      <c r="B40" s="74" t="s">
        <v>256</v>
      </c>
      <c r="C40" s="2">
        <v>0</v>
      </c>
      <c r="D40" s="2">
        <v>2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2</v>
      </c>
    </row>
    <row r="41" spans="1:11" ht="15" customHeight="1" x14ac:dyDescent="0.3">
      <c r="A41" s="74" t="s">
        <v>208</v>
      </c>
      <c r="B41" s="74" t="s">
        <v>257</v>
      </c>
      <c r="C41" s="2">
        <v>0</v>
      </c>
      <c r="D41" s="2">
        <v>9</v>
      </c>
      <c r="E41" s="2">
        <v>6</v>
      </c>
      <c r="F41" s="2">
        <v>2</v>
      </c>
      <c r="G41" s="2">
        <v>0</v>
      </c>
      <c r="H41" s="2">
        <v>0</v>
      </c>
      <c r="I41" s="2">
        <v>10</v>
      </c>
      <c r="J41" s="2">
        <v>9</v>
      </c>
      <c r="K41" s="2">
        <v>4</v>
      </c>
    </row>
    <row r="42" spans="1:11" ht="15" customHeight="1" x14ac:dyDescent="0.3">
      <c r="B42" s="74" t="s">
        <v>258</v>
      </c>
      <c r="C42" s="2">
        <v>0</v>
      </c>
      <c r="D42" s="2">
        <v>63</v>
      </c>
      <c r="E42" s="2">
        <v>38</v>
      </c>
      <c r="F42" s="2">
        <v>1</v>
      </c>
      <c r="G42" s="2">
        <v>1</v>
      </c>
      <c r="H42" s="2">
        <v>15</v>
      </c>
      <c r="I42" s="2">
        <v>30</v>
      </c>
      <c r="J42" s="2">
        <v>35</v>
      </c>
      <c r="K42" s="2">
        <v>26</v>
      </c>
    </row>
    <row r="43" spans="1:11" ht="15" customHeight="1" x14ac:dyDescent="0.3">
      <c r="B43" s="74" t="s">
        <v>259</v>
      </c>
      <c r="C43" s="2">
        <v>0</v>
      </c>
      <c r="D43" s="2">
        <v>9</v>
      </c>
      <c r="E43" s="2">
        <v>3</v>
      </c>
      <c r="F43" s="2">
        <v>0</v>
      </c>
      <c r="G43" s="2">
        <v>0</v>
      </c>
      <c r="H43" s="2">
        <v>1</v>
      </c>
      <c r="I43" s="2">
        <v>3</v>
      </c>
      <c r="J43" s="2">
        <v>2</v>
      </c>
      <c r="K43" s="2">
        <v>5</v>
      </c>
    </row>
    <row r="44" spans="1:11" ht="15" customHeight="1" x14ac:dyDescent="0.3">
      <c r="B44" s="74" t="s">
        <v>260</v>
      </c>
      <c r="C44" s="2">
        <v>0</v>
      </c>
      <c r="D44" s="2">
        <v>13</v>
      </c>
      <c r="E44" s="2">
        <v>12</v>
      </c>
      <c r="F44" s="2">
        <v>1</v>
      </c>
      <c r="G44" s="2">
        <v>0</v>
      </c>
      <c r="H44" s="2">
        <v>5</v>
      </c>
      <c r="I44" s="2">
        <v>14</v>
      </c>
      <c r="J44" s="2">
        <v>7</v>
      </c>
      <c r="K44" s="2">
        <v>2</v>
      </c>
    </row>
    <row r="45" spans="1:11" ht="15" customHeight="1" x14ac:dyDescent="0.3">
      <c r="B45" s="74" t="s">
        <v>261</v>
      </c>
      <c r="C45" s="2">
        <v>0</v>
      </c>
      <c r="D45" s="2">
        <v>0</v>
      </c>
      <c r="E45" s="2">
        <v>2</v>
      </c>
      <c r="F45" s="2">
        <v>0</v>
      </c>
      <c r="G45" s="2">
        <v>0</v>
      </c>
      <c r="H45" s="2">
        <v>1</v>
      </c>
      <c r="I45" s="2">
        <v>0</v>
      </c>
      <c r="J45" s="2">
        <v>2</v>
      </c>
      <c r="K45" s="2">
        <v>1</v>
      </c>
    </row>
    <row r="46" spans="1:11" ht="15" customHeight="1" x14ac:dyDescent="0.3">
      <c r="B46" s="74" t="s">
        <v>262</v>
      </c>
      <c r="C46" s="2">
        <v>0</v>
      </c>
      <c r="D46" s="2">
        <v>5</v>
      </c>
      <c r="E46" s="2">
        <v>2</v>
      </c>
      <c r="F46" s="2">
        <v>0</v>
      </c>
      <c r="G46" s="2">
        <v>0</v>
      </c>
      <c r="H46" s="2">
        <v>0</v>
      </c>
      <c r="I46" s="2">
        <v>3</v>
      </c>
      <c r="J46" s="2">
        <v>2</v>
      </c>
      <c r="K46" s="2">
        <v>2</v>
      </c>
    </row>
    <row r="47" spans="1:11" ht="15" customHeight="1" x14ac:dyDescent="0.3">
      <c r="B47" s="74" t="s">
        <v>263</v>
      </c>
      <c r="C47" s="2">
        <v>0</v>
      </c>
      <c r="D47" s="2">
        <v>3</v>
      </c>
      <c r="E47" s="2">
        <v>3</v>
      </c>
      <c r="F47" s="2">
        <v>0</v>
      </c>
      <c r="G47" s="2">
        <v>0</v>
      </c>
      <c r="H47" s="2">
        <v>0</v>
      </c>
      <c r="I47" s="2">
        <v>3</v>
      </c>
      <c r="J47" s="2">
        <v>3</v>
      </c>
      <c r="K47" s="2">
        <v>3</v>
      </c>
    </row>
    <row r="48" spans="1:11" ht="15" customHeight="1" x14ac:dyDescent="0.3">
      <c r="B48" s="74" t="s">
        <v>264</v>
      </c>
      <c r="C48" s="2">
        <v>0</v>
      </c>
      <c r="D48" s="2">
        <v>9</v>
      </c>
      <c r="E48" s="2">
        <v>8</v>
      </c>
      <c r="F48" s="2">
        <v>0</v>
      </c>
      <c r="G48" s="2">
        <v>1</v>
      </c>
      <c r="H48" s="2">
        <v>1</v>
      </c>
      <c r="I48" s="2">
        <v>2</v>
      </c>
      <c r="J48" s="2">
        <v>9</v>
      </c>
      <c r="K48" s="2">
        <v>1</v>
      </c>
    </row>
    <row r="49" spans="1:11" ht="15" customHeight="1" x14ac:dyDescent="0.3">
      <c r="B49" s="74" t="s">
        <v>265</v>
      </c>
      <c r="C49" s="2">
        <v>0</v>
      </c>
      <c r="D49" s="2">
        <v>30</v>
      </c>
      <c r="E49" s="2">
        <v>22</v>
      </c>
      <c r="F49" s="2">
        <v>1</v>
      </c>
      <c r="G49" s="2">
        <v>1</v>
      </c>
      <c r="H49" s="2">
        <v>10</v>
      </c>
      <c r="I49" s="2">
        <v>22</v>
      </c>
      <c r="J49" s="2">
        <v>20</v>
      </c>
      <c r="K49" s="2">
        <v>14</v>
      </c>
    </row>
    <row r="50" spans="1:11" ht="15" customHeight="1" x14ac:dyDescent="0.3">
      <c r="B50" s="74" t="s">
        <v>266</v>
      </c>
      <c r="C50" s="2">
        <v>0</v>
      </c>
      <c r="D50" s="2">
        <v>10</v>
      </c>
      <c r="E50" s="2">
        <v>13</v>
      </c>
      <c r="F50" s="2">
        <v>2</v>
      </c>
      <c r="G50" s="2">
        <v>1</v>
      </c>
      <c r="H50" s="2">
        <v>3</v>
      </c>
      <c r="I50" s="2">
        <v>4</v>
      </c>
      <c r="J50" s="2">
        <v>6</v>
      </c>
      <c r="K50" s="2">
        <v>10</v>
      </c>
    </row>
    <row r="51" spans="1:11" ht="15" customHeight="1" x14ac:dyDescent="0.3">
      <c r="B51" s="74" t="s">
        <v>267</v>
      </c>
      <c r="C51" s="2">
        <v>0</v>
      </c>
      <c r="D51" s="2">
        <v>10</v>
      </c>
      <c r="E51" s="2">
        <v>2</v>
      </c>
      <c r="F51" s="2">
        <v>2</v>
      </c>
      <c r="G51" s="2">
        <v>0</v>
      </c>
      <c r="H51" s="2">
        <v>1</v>
      </c>
      <c r="I51" s="2">
        <v>2</v>
      </c>
      <c r="J51" s="2">
        <v>13</v>
      </c>
      <c r="K51" s="2">
        <v>10</v>
      </c>
    </row>
    <row r="52" spans="1:11" ht="15" customHeight="1" x14ac:dyDescent="0.3">
      <c r="B52" s="74" t="s">
        <v>268</v>
      </c>
      <c r="C52" s="2">
        <v>0</v>
      </c>
      <c r="D52" s="2">
        <v>10</v>
      </c>
      <c r="E52" s="2">
        <v>4</v>
      </c>
      <c r="F52" s="2">
        <v>1</v>
      </c>
      <c r="G52" s="2">
        <v>0</v>
      </c>
      <c r="H52" s="2">
        <v>0</v>
      </c>
      <c r="I52" s="2">
        <v>1</v>
      </c>
      <c r="J52" s="2">
        <v>2</v>
      </c>
      <c r="K52" s="2">
        <v>0</v>
      </c>
    </row>
    <row r="53" spans="1:11" ht="15" customHeight="1" x14ac:dyDescent="0.3">
      <c r="B53" s="74" t="s">
        <v>269</v>
      </c>
      <c r="C53" s="2">
        <v>0</v>
      </c>
      <c r="D53" s="2">
        <v>13</v>
      </c>
      <c r="E53" s="2">
        <v>9</v>
      </c>
      <c r="F53" s="2">
        <v>5</v>
      </c>
      <c r="G53" s="2">
        <v>0</v>
      </c>
      <c r="H53" s="2">
        <v>4</v>
      </c>
      <c r="I53" s="2">
        <v>15</v>
      </c>
      <c r="J53" s="2">
        <v>10</v>
      </c>
      <c r="K53" s="2">
        <v>11</v>
      </c>
    </row>
    <row r="54" spans="1:11" ht="15" customHeight="1" x14ac:dyDescent="0.3">
      <c r="B54" s="74" t="s">
        <v>270</v>
      </c>
      <c r="C54" s="2">
        <v>0</v>
      </c>
      <c r="D54" s="2">
        <v>10</v>
      </c>
      <c r="E54" s="2">
        <v>10</v>
      </c>
      <c r="F54" s="2">
        <v>2</v>
      </c>
      <c r="G54" s="2">
        <v>1</v>
      </c>
      <c r="H54" s="2">
        <v>6</v>
      </c>
      <c r="I54" s="2">
        <v>14</v>
      </c>
      <c r="J54" s="2">
        <v>5</v>
      </c>
      <c r="K54" s="2">
        <v>4</v>
      </c>
    </row>
    <row r="55" spans="1:11" ht="15" customHeight="1" x14ac:dyDescent="0.3">
      <c r="A55" s="74" t="s">
        <v>183</v>
      </c>
      <c r="B55" s="74" t="s">
        <v>271</v>
      </c>
      <c r="C55" s="2">
        <v>0</v>
      </c>
      <c r="D55" s="2">
        <v>12</v>
      </c>
      <c r="E55" s="2">
        <v>13</v>
      </c>
      <c r="F55" s="2">
        <v>1</v>
      </c>
      <c r="G55" s="2">
        <v>1</v>
      </c>
      <c r="H55" s="2">
        <v>3</v>
      </c>
      <c r="I55" s="2">
        <v>3</v>
      </c>
      <c r="J55" s="2">
        <v>7</v>
      </c>
      <c r="K55" s="2">
        <v>12</v>
      </c>
    </row>
    <row r="56" spans="1:11" ht="15" customHeight="1" x14ac:dyDescent="0.3">
      <c r="B56" s="74" t="s">
        <v>272</v>
      </c>
      <c r="C56" s="2">
        <v>0</v>
      </c>
      <c r="D56" s="2">
        <v>48</v>
      </c>
      <c r="E56" s="2">
        <v>22</v>
      </c>
      <c r="F56" s="2">
        <v>0</v>
      </c>
      <c r="G56" s="2">
        <v>0</v>
      </c>
      <c r="H56" s="2">
        <v>18</v>
      </c>
      <c r="I56" s="2">
        <v>16</v>
      </c>
      <c r="J56" s="2">
        <v>26</v>
      </c>
      <c r="K56" s="2">
        <v>26</v>
      </c>
    </row>
    <row r="57" spans="1:11" ht="15" customHeight="1" x14ac:dyDescent="0.3">
      <c r="B57" s="74" t="s">
        <v>273</v>
      </c>
      <c r="C57" s="2">
        <v>0</v>
      </c>
      <c r="D57" s="2">
        <v>52</v>
      </c>
      <c r="E57" s="2">
        <v>36</v>
      </c>
      <c r="F57" s="2">
        <v>0</v>
      </c>
      <c r="G57" s="2">
        <v>1</v>
      </c>
      <c r="H57" s="2">
        <v>9</v>
      </c>
      <c r="I57" s="2">
        <v>35</v>
      </c>
      <c r="J57" s="2">
        <v>29</v>
      </c>
      <c r="K57" s="2">
        <v>27</v>
      </c>
    </row>
    <row r="58" spans="1:11" ht="15" customHeight="1" x14ac:dyDescent="0.3">
      <c r="B58" s="74" t="s">
        <v>274</v>
      </c>
      <c r="C58" s="2">
        <v>0</v>
      </c>
      <c r="D58" s="2">
        <v>52</v>
      </c>
      <c r="E58" s="2">
        <v>41</v>
      </c>
      <c r="F58" s="2">
        <v>2</v>
      </c>
      <c r="G58" s="2">
        <v>0</v>
      </c>
      <c r="H58" s="2">
        <v>17</v>
      </c>
      <c r="I58" s="2">
        <v>29</v>
      </c>
      <c r="J58" s="2">
        <v>25</v>
      </c>
      <c r="K58" s="2">
        <v>33</v>
      </c>
    </row>
    <row r="59" spans="1:11" ht="15" customHeight="1" x14ac:dyDescent="0.3">
      <c r="B59" s="74" t="s">
        <v>275</v>
      </c>
      <c r="C59" s="2">
        <v>0</v>
      </c>
      <c r="D59" s="2">
        <v>30</v>
      </c>
      <c r="E59" s="2">
        <v>8</v>
      </c>
      <c r="F59" s="2">
        <v>0</v>
      </c>
      <c r="G59" s="2">
        <v>0</v>
      </c>
      <c r="H59" s="2">
        <v>9</v>
      </c>
      <c r="I59" s="2">
        <v>6</v>
      </c>
      <c r="J59" s="2">
        <v>5</v>
      </c>
      <c r="K59" s="2">
        <v>6</v>
      </c>
    </row>
    <row r="60" spans="1:11" ht="15" customHeight="1" x14ac:dyDescent="0.3">
      <c r="B60" s="74" t="s">
        <v>276</v>
      </c>
      <c r="C60" s="2">
        <v>0</v>
      </c>
      <c r="D60" s="2">
        <v>268</v>
      </c>
      <c r="E60" s="2">
        <v>106</v>
      </c>
      <c r="F60" s="2">
        <v>12</v>
      </c>
      <c r="G60" s="2">
        <v>2</v>
      </c>
      <c r="H60" s="2">
        <v>72</v>
      </c>
      <c r="I60" s="2">
        <v>125</v>
      </c>
      <c r="J60" s="2">
        <v>90</v>
      </c>
      <c r="K60" s="2">
        <v>109</v>
      </c>
    </row>
    <row r="61" spans="1:11" ht="15" customHeight="1" x14ac:dyDescent="0.3">
      <c r="A61" s="74" t="s">
        <v>201</v>
      </c>
      <c r="B61" s="74" t="s">
        <v>277</v>
      </c>
      <c r="C61" s="2">
        <v>0</v>
      </c>
      <c r="D61" s="2">
        <v>56</v>
      </c>
      <c r="E61" s="2">
        <v>20</v>
      </c>
      <c r="F61" s="2">
        <v>2</v>
      </c>
      <c r="G61" s="2">
        <v>3</v>
      </c>
      <c r="H61" s="2">
        <v>15</v>
      </c>
      <c r="I61" s="2">
        <v>36</v>
      </c>
      <c r="J61" s="2">
        <v>32</v>
      </c>
      <c r="K61" s="2">
        <v>25</v>
      </c>
    </row>
    <row r="62" spans="1:11" ht="15" customHeight="1" x14ac:dyDescent="0.3">
      <c r="B62" s="74" t="s">
        <v>278</v>
      </c>
      <c r="C62" s="2">
        <v>0</v>
      </c>
      <c r="D62" s="2">
        <v>94</v>
      </c>
      <c r="E62" s="2">
        <v>45</v>
      </c>
      <c r="F62" s="2">
        <v>6</v>
      </c>
      <c r="G62" s="2">
        <v>0</v>
      </c>
      <c r="H62" s="2">
        <v>25</v>
      </c>
      <c r="I62" s="2">
        <v>54</v>
      </c>
      <c r="J62" s="2">
        <v>51</v>
      </c>
      <c r="K62" s="2">
        <v>39</v>
      </c>
    </row>
    <row r="63" spans="1:11" ht="15" customHeight="1" x14ac:dyDescent="0.3">
      <c r="B63" s="74" t="s">
        <v>279</v>
      </c>
      <c r="C63" s="2">
        <v>1</v>
      </c>
      <c r="D63" s="2">
        <v>464</v>
      </c>
      <c r="E63" s="2">
        <v>198</v>
      </c>
      <c r="F63" s="2">
        <v>19</v>
      </c>
      <c r="G63" s="2">
        <v>4</v>
      </c>
      <c r="H63" s="2">
        <v>112</v>
      </c>
      <c r="I63" s="2">
        <v>167</v>
      </c>
      <c r="J63" s="2">
        <v>200</v>
      </c>
      <c r="K63" s="2">
        <v>168</v>
      </c>
    </row>
    <row r="64" spans="1:11" ht="15" customHeight="1" x14ac:dyDescent="0.3">
      <c r="B64" s="74" t="s">
        <v>280</v>
      </c>
      <c r="C64" s="2">
        <v>0</v>
      </c>
      <c r="D64" s="2">
        <v>10</v>
      </c>
      <c r="E64" s="2">
        <v>7</v>
      </c>
      <c r="F64" s="2">
        <v>0</v>
      </c>
      <c r="G64" s="2">
        <v>0</v>
      </c>
      <c r="H64" s="2">
        <v>9</v>
      </c>
      <c r="I64" s="2">
        <v>3</v>
      </c>
      <c r="J64" s="2">
        <v>5</v>
      </c>
      <c r="K64" s="2">
        <v>4</v>
      </c>
    </row>
    <row r="65" spans="2:11" ht="15" customHeight="1" x14ac:dyDescent="0.3">
      <c r="B65" s="74" t="s">
        <v>281</v>
      </c>
      <c r="C65" s="2">
        <v>0</v>
      </c>
      <c r="D65" s="2">
        <v>61</v>
      </c>
      <c r="E65" s="2">
        <v>27</v>
      </c>
      <c r="F65" s="2">
        <v>5</v>
      </c>
      <c r="G65" s="2">
        <v>0</v>
      </c>
      <c r="H65" s="2">
        <v>24</v>
      </c>
      <c r="I65" s="2">
        <v>25</v>
      </c>
      <c r="J65" s="2">
        <v>25</v>
      </c>
      <c r="K65" s="2">
        <v>18</v>
      </c>
    </row>
    <row r="66" spans="2:11" ht="15" customHeight="1" x14ac:dyDescent="0.3">
      <c r="B66" s="74" t="s">
        <v>282</v>
      </c>
      <c r="C66" s="2">
        <v>0</v>
      </c>
      <c r="D66" s="2">
        <v>22</v>
      </c>
      <c r="E66" s="2">
        <v>19</v>
      </c>
      <c r="F66" s="2">
        <v>1</v>
      </c>
      <c r="G66" s="2">
        <v>0</v>
      </c>
      <c r="H66" s="2">
        <v>8</v>
      </c>
      <c r="I66" s="2">
        <v>13</v>
      </c>
      <c r="J66" s="2">
        <v>16</v>
      </c>
      <c r="K66" s="2">
        <v>18</v>
      </c>
    </row>
    <row r="67" spans="2:11" ht="15" customHeight="1" x14ac:dyDescent="0.3">
      <c r="B67" s="74" t="s">
        <v>283</v>
      </c>
      <c r="C67" s="2">
        <v>0</v>
      </c>
      <c r="D67" s="2">
        <v>25</v>
      </c>
      <c r="E67" s="2">
        <v>7</v>
      </c>
      <c r="F67" s="2">
        <v>1</v>
      </c>
      <c r="G67" s="2">
        <v>0</v>
      </c>
      <c r="H67" s="2">
        <v>4</v>
      </c>
      <c r="I67" s="2">
        <v>13</v>
      </c>
      <c r="J67" s="2">
        <v>11</v>
      </c>
      <c r="K67" s="2">
        <v>11</v>
      </c>
    </row>
    <row r="68" spans="2:11" ht="15" customHeight="1" x14ac:dyDescent="0.3">
      <c r="B68" s="74" t="s">
        <v>284</v>
      </c>
      <c r="C68" s="2">
        <v>0</v>
      </c>
      <c r="D68" s="2">
        <v>22</v>
      </c>
      <c r="E68" s="2">
        <v>13</v>
      </c>
      <c r="F68" s="2">
        <v>1</v>
      </c>
      <c r="G68" s="2">
        <v>0</v>
      </c>
      <c r="H68" s="2">
        <v>6</v>
      </c>
      <c r="I68" s="2">
        <v>5</v>
      </c>
      <c r="J68" s="2">
        <v>11</v>
      </c>
      <c r="K68" s="2">
        <v>13</v>
      </c>
    </row>
    <row r="69" spans="2:11" ht="15" customHeight="1" x14ac:dyDescent="0.3">
      <c r="B69" s="74" t="s">
        <v>285</v>
      </c>
      <c r="C69" s="2">
        <v>0</v>
      </c>
      <c r="D69" s="2">
        <v>58</v>
      </c>
      <c r="E69" s="2">
        <v>34</v>
      </c>
      <c r="F69" s="2">
        <v>6</v>
      </c>
      <c r="G69" s="2">
        <v>2</v>
      </c>
      <c r="H69" s="2">
        <v>6</v>
      </c>
      <c r="I69" s="2">
        <v>29</v>
      </c>
      <c r="J69" s="2">
        <v>27</v>
      </c>
      <c r="K69" s="2">
        <v>32</v>
      </c>
    </row>
    <row r="70" spans="2:11" ht="15" customHeight="1" x14ac:dyDescent="0.3">
      <c r="B70" s="74" t="s">
        <v>286</v>
      </c>
      <c r="C70" s="2">
        <v>0</v>
      </c>
      <c r="D70" s="2">
        <v>135</v>
      </c>
      <c r="E70" s="2">
        <v>58</v>
      </c>
      <c r="F70" s="2">
        <v>2</v>
      </c>
      <c r="G70" s="2">
        <v>1</v>
      </c>
      <c r="H70" s="2">
        <v>33</v>
      </c>
      <c r="I70" s="2">
        <v>46</v>
      </c>
      <c r="J70" s="2">
        <v>47</v>
      </c>
      <c r="K70" s="2">
        <v>36</v>
      </c>
    </row>
    <row r="71" spans="2:11" ht="15" customHeight="1" x14ac:dyDescent="0.3">
      <c r="B71" s="74" t="s">
        <v>287</v>
      </c>
      <c r="C71" s="2">
        <v>0</v>
      </c>
      <c r="D71" s="2">
        <v>47</v>
      </c>
      <c r="E71" s="2">
        <v>27</v>
      </c>
      <c r="F71" s="2">
        <v>1</v>
      </c>
      <c r="G71" s="2">
        <v>1</v>
      </c>
      <c r="H71" s="2">
        <v>10</v>
      </c>
      <c r="I71" s="2">
        <v>22</v>
      </c>
      <c r="J71" s="2">
        <v>20</v>
      </c>
      <c r="K71" s="2">
        <v>11</v>
      </c>
    </row>
    <row r="72" spans="2:11" ht="15" customHeight="1" x14ac:dyDescent="0.3">
      <c r="B72" s="74" t="s">
        <v>288</v>
      </c>
      <c r="C72" s="2">
        <v>0</v>
      </c>
      <c r="D72" s="2">
        <v>86</v>
      </c>
      <c r="E72" s="2">
        <v>48</v>
      </c>
      <c r="F72" s="2">
        <v>1</v>
      </c>
      <c r="G72" s="2">
        <v>1</v>
      </c>
      <c r="H72" s="2">
        <v>17</v>
      </c>
      <c r="I72" s="2">
        <v>31</v>
      </c>
      <c r="J72" s="2">
        <v>54</v>
      </c>
      <c r="K72" s="2">
        <v>61</v>
      </c>
    </row>
    <row r="73" spans="2:11" ht="15" customHeight="1" x14ac:dyDescent="0.3">
      <c r="B73" s="74" t="s">
        <v>289</v>
      </c>
      <c r="C73" s="2">
        <v>0</v>
      </c>
      <c r="D73" s="2">
        <v>59</v>
      </c>
      <c r="E73" s="2">
        <v>34</v>
      </c>
      <c r="F73" s="2">
        <v>1</v>
      </c>
      <c r="G73" s="2">
        <v>0</v>
      </c>
      <c r="H73" s="2">
        <v>13</v>
      </c>
      <c r="I73" s="2">
        <v>39</v>
      </c>
      <c r="J73" s="2">
        <v>29</v>
      </c>
      <c r="K73" s="2">
        <v>16</v>
      </c>
    </row>
    <row r="74" spans="2:11" ht="15" customHeight="1" x14ac:dyDescent="0.3">
      <c r="B74" s="74" t="s">
        <v>290</v>
      </c>
      <c r="C74" s="2">
        <v>0</v>
      </c>
      <c r="D74" s="2">
        <v>48</v>
      </c>
      <c r="E74" s="2">
        <v>19</v>
      </c>
      <c r="F74" s="2">
        <v>3</v>
      </c>
      <c r="G74" s="2">
        <v>1</v>
      </c>
      <c r="H74" s="2">
        <v>21</v>
      </c>
      <c r="I74" s="2">
        <v>24</v>
      </c>
      <c r="J74" s="2">
        <v>21</v>
      </c>
      <c r="K74" s="2">
        <v>11</v>
      </c>
    </row>
    <row r="75" spans="2:11" ht="15" customHeight="1" x14ac:dyDescent="0.3">
      <c r="B75" s="74" t="s">
        <v>291</v>
      </c>
      <c r="C75" s="2">
        <v>0</v>
      </c>
      <c r="D75" s="2">
        <v>93</v>
      </c>
      <c r="E75" s="2">
        <v>52</v>
      </c>
      <c r="F75" s="2">
        <v>5</v>
      </c>
      <c r="G75" s="2">
        <v>0</v>
      </c>
      <c r="H75" s="2">
        <v>25</v>
      </c>
      <c r="I75" s="2">
        <v>38</v>
      </c>
      <c r="J75" s="2">
        <v>36</v>
      </c>
      <c r="K75" s="2">
        <v>23</v>
      </c>
    </row>
    <row r="76" spans="2:11" ht="15" customHeight="1" x14ac:dyDescent="0.3">
      <c r="B76" s="74" t="s">
        <v>292</v>
      </c>
      <c r="C76" s="2">
        <v>0</v>
      </c>
      <c r="D76" s="2">
        <v>40</v>
      </c>
      <c r="E76" s="2">
        <v>24</v>
      </c>
      <c r="F76" s="2">
        <v>0</v>
      </c>
      <c r="G76" s="2">
        <v>0</v>
      </c>
      <c r="H76" s="2">
        <v>12</v>
      </c>
      <c r="I76" s="2">
        <v>17</v>
      </c>
      <c r="J76" s="2">
        <v>18</v>
      </c>
      <c r="K76" s="2">
        <v>12</v>
      </c>
    </row>
    <row r="77" spans="2:11" ht="15" customHeight="1" x14ac:dyDescent="0.3">
      <c r="B77" s="74" t="s">
        <v>293</v>
      </c>
      <c r="C77" s="2">
        <v>0</v>
      </c>
      <c r="D77" s="2">
        <v>75</v>
      </c>
      <c r="E77" s="2">
        <v>34</v>
      </c>
      <c r="F77" s="2">
        <v>3</v>
      </c>
      <c r="G77" s="2">
        <v>1</v>
      </c>
      <c r="H77" s="2">
        <v>14</v>
      </c>
      <c r="I77" s="2">
        <v>37</v>
      </c>
      <c r="J77" s="2">
        <v>19</v>
      </c>
      <c r="K77" s="2">
        <v>28</v>
      </c>
    </row>
    <row r="78" spans="2:11" ht="15" customHeight="1" x14ac:dyDescent="0.3">
      <c r="B78" s="74" t="s">
        <v>294</v>
      </c>
      <c r="C78" s="2">
        <v>0</v>
      </c>
      <c r="D78" s="2">
        <v>143</v>
      </c>
      <c r="E78" s="2">
        <v>60</v>
      </c>
      <c r="F78" s="2">
        <v>3</v>
      </c>
      <c r="G78" s="2">
        <v>1</v>
      </c>
      <c r="H78" s="2">
        <v>43</v>
      </c>
      <c r="I78" s="2">
        <v>50</v>
      </c>
      <c r="J78" s="2">
        <v>32</v>
      </c>
      <c r="K78" s="2">
        <v>34</v>
      </c>
    </row>
    <row r="79" spans="2:11" ht="15" customHeight="1" x14ac:dyDescent="0.3">
      <c r="B79" s="74" t="s">
        <v>295</v>
      </c>
      <c r="C79" s="2">
        <v>0</v>
      </c>
      <c r="D79" s="2">
        <v>30</v>
      </c>
      <c r="E79" s="2">
        <v>16</v>
      </c>
      <c r="F79" s="2">
        <v>0</v>
      </c>
      <c r="G79" s="2">
        <v>1</v>
      </c>
      <c r="H79" s="2">
        <v>8</v>
      </c>
      <c r="I79" s="2">
        <v>20</v>
      </c>
      <c r="J79" s="2">
        <v>13</v>
      </c>
      <c r="K79" s="2">
        <v>6</v>
      </c>
    </row>
    <row r="80" spans="2:11" ht="15" customHeight="1" x14ac:dyDescent="0.3">
      <c r="B80" s="74" t="s">
        <v>296</v>
      </c>
      <c r="C80" s="2">
        <v>0</v>
      </c>
      <c r="D80" s="2">
        <v>65</v>
      </c>
      <c r="E80" s="2">
        <v>32</v>
      </c>
      <c r="F80" s="2">
        <v>2</v>
      </c>
      <c r="G80" s="2">
        <v>0</v>
      </c>
      <c r="H80" s="2">
        <v>20</v>
      </c>
      <c r="I80" s="2">
        <v>41</v>
      </c>
      <c r="J80" s="2">
        <v>20</v>
      </c>
      <c r="K80" s="2">
        <v>24</v>
      </c>
    </row>
    <row r="81" spans="1:11" ht="15" customHeight="1" x14ac:dyDescent="0.3">
      <c r="B81" s="74" t="s">
        <v>297</v>
      </c>
      <c r="C81" s="2">
        <v>0</v>
      </c>
      <c r="D81" s="2">
        <v>35</v>
      </c>
      <c r="E81" s="2">
        <v>35</v>
      </c>
      <c r="F81" s="2">
        <v>0</v>
      </c>
      <c r="G81" s="2">
        <v>1</v>
      </c>
      <c r="H81" s="2">
        <v>12</v>
      </c>
      <c r="I81" s="2">
        <v>23</v>
      </c>
      <c r="J81" s="2">
        <v>13</v>
      </c>
      <c r="K81" s="2">
        <v>34</v>
      </c>
    </row>
    <row r="82" spans="1:11" ht="15" customHeight="1" x14ac:dyDescent="0.3">
      <c r="B82" s="74" t="s">
        <v>298</v>
      </c>
      <c r="C82" s="2">
        <v>0</v>
      </c>
      <c r="D82" s="2">
        <v>81</v>
      </c>
      <c r="E82" s="2">
        <v>52</v>
      </c>
      <c r="F82" s="2">
        <v>1</v>
      </c>
      <c r="G82" s="2">
        <v>4</v>
      </c>
      <c r="H82" s="2">
        <v>33</v>
      </c>
      <c r="I82" s="2">
        <v>66</v>
      </c>
      <c r="J82" s="2">
        <v>43</v>
      </c>
      <c r="K82" s="2">
        <v>45</v>
      </c>
    </row>
    <row r="83" spans="1:11" ht="15" customHeight="1" x14ac:dyDescent="0.3">
      <c r="B83" s="74" t="s">
        <v>299</v>
      </c>
      <c r="C83" s="2">
        <v>0</v>
      </c>
      <c r="D83" s="2">
        <v>72</v>
      </c>
      <c r="E83" s="2">
        <v>34</v>
      </c>
      <c r="F83" s="2">
        <v>4</v>
      </c>
      <c r="G83" s="2">
        <v>0</v>
      </c>
      <c r="H83" s="2">
        <v>10</v>
      </c>
      <c r="I83" s="2">
        <v>33</v>
      </c>
      <c r="J83" s="2">
        <v>14</v>
      </c>
      <c r="K83" s="2">
        <v>14</v>
      </c>
    </row>
    <row r="84" spans="1:11" ht="15" customHeight="1" x14ac:dyDescent="0.3">
      <c r="B84" s="74" t="s">
        <v>300</v>
      </c>
      <c r="C84" s="2">
        <v>0</v>
      </c>
      <c r="D84" s="2">
        <v>42</v>
      </c>
      <c r="E84" s="2">
        <v>13</v>
      </c>
      <c r="F84" s="2">
        <v>4</v>
      </c>
      <c r="G84" s="2">
        <v>2</v>
      </c>
      <c r="H84" s="2">
        <v>11</v>
      </c>
      <c r="I84" s="2">
        <v>13</v>
      </c>
      <c r="J84" s="2">
        <v>12</v>
      </c>
      <c r="K84" s="2">
        <v>13</v>
      </c>
    </row>
    <row r="85" spans="1:11" ht="15" customHeight="1" x14ac:dyDescent="0.3">
      <c r="B85" s="74" t="s">
        <v>301</v>
      </c>
      <c r="C85" s="2">
        <v>0</v>
      </c>
      <c r="D85" s="2">
        <v>55</v>
      </c>
      <c r="E85" s="2">
        <v>25</v>
      </c>
      <c r="F85" s="2">
        <v>7</v>
      </c>
      <c r="G85" s="2">
        <v>0</v>
      </c>
      <c r="H85" s="2">
        <v>18</v>
      </c>
      <c r="I85" s="2">
        <v>22</v>
      </c>
      <c r="J85" s="2">
        <v>34</v>
      </c>
      <c r="K85" s="2">
        <v>13</v>
      </c>
    </row>
    <row r="86" spans="1:11" ht="15" customHeight="1" x14ac:dyDescent="0.3">
      <c r="A86" s="74" t="s">
        <v>188</v>
      </c>
      <c r="B86" s="74" t="s">
        <v>302</v>
      </c>
      <c r="C86" s="2">
        <v>0</v>
      </c>
      <c r="D86" s="2">
        <v>17</v>
      </c>
      <c r="E86" s="2">
        <v>14</v>
      </c>
      <c r="F86" s="2">
        <v>0</v>
      </c>
      <c r="G86" s="2">
        <v>1</v>
      </c>
      <c r="H86" s="2">
        <v>2</v>
      </c>
      <c r="I86" s="2">
        <v>4</v>
      </c>
      <c r="J86" s="2">
        <v>8</v>
      </c>
      <c r="K86" s="2">
        <v>6</v>
      </c>
    </row>
    <row r="87" spans="1:11" ht="15" customHeight="1" x14ac:dyDescent="0.3">
      <c r="B87" s="74" t="s">
        <v>303</v>
      </c>
      <c r="C87" s="2">
        <v>0</v>
      </c>
      <c r="D87" s="2">
        <v>4</v>
      </c>
      <c r="E87" s="2">
        <v>2</v>
      </c>
      <c r="F87" s="2">
        <v>0</v>
      </c>
      <c r="G87" s="2">
        <v>0</v>
      </c>
      <c r="H87" s="2">
        <v>0</v>
      </c>
      <c r="I87" s="2">
        <v>0</v>
      </c>
      <c r="J87" s="2">
        <v>3</v>
      </c>
      <c r="K87" s="2">
        <v>3</v>
      </c>
    </row>
    <row r="88" spans="1:11" ht="15" customHeight="1" x14ac:dyDescent="0.3">
      <c r="B88" s="74" t="s">
        <v>304</v>
      </c>
      <c r="C88" s="2">
        <v>0</v>
      </c>
      <c r="D88" s="2">
        <v>53</v>
      </c>
      <c r="E88" s="2">
        <v>32</v>
      </c>
      <c r="F88" s="2">
        <v>6</v>
      </c>
      <c r="G88" s="2">
        <v>2</v>
      </c>
      <c r="H88" s="2">
        <v>12</v>
      </c>
      <c r="I88" s="2">
        <v>41</v>
      </c>
      <c r="J88" s="2">
        <v>12</v>
      </c>
      <c r="K88" s="2">
        <v>25</v>
      </c>
    </row>
    <row r="89" spans="1:11" ht="15" customHeight="1" x14ac:dyDescent="0.3">
      <c r="B89" s="74" t="s">
        <v>305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2</v>
      </c>
      <c r="I89" s="2">
        <v>1</v>
      </c>
      <c r="J89" s="2">
        <v>2</v>
      </c>
      <c r="K89" s="2">
        <v>2</v>
      </c>
    </row>
    <row r="90" spans="1:11" ht="15" customHeight="1" x14ac:dyDescent="0.3">
      <c r="B90" s="74" t="s">
        <v>306</v>
      </c>
      <c r="C90" s="2">
        <v>0</v>
      </c>
      <c r="D90" s="2">
        <v>11</v>
      </c>
      <c r="E90" s="2">
        <v>11</v>
      </c>
      <c r="F90" s="2">
        <v>0</v>
      </c>
      <c r="G90" s="2">
        <v>0</v>
      </c>
      <c r="H90" s="2">
        <v>1</v>
      </c>
      <c r="I90" s="2">
        <v>7</v>
      </c>
      <c r="J90" s="2">
        <v>1</v>
      </c>
      <c r="K90" s="2">
        <v>9</v>
      </c>
    </row>
    <row r="91" spans="1:11" ht="15" customHeight="1" x14ac:dyDescent="0.3">
      <c r="B91" s="74" t="s">
        <v>307</v>
      </c>
      <c r="C91" s="2">
        <v>0</v>
      </c>
      <c r="D91" s="2">
        <v>0</v>
      </c>
      <c r="E91" s="2">
        <v>3</v>
      </c>
      <c r="F91" s="2">
        <v>1</v>
      </c>
      <c r="G91" s="2">
        <v>0</v>
      </c>
      <c r="H91" s="2">
        <v>0</v>
      </c>
      <c r="I91" s="2">
        <v>0</v>
      </c>
      <c r="J91" s="2">
        <v>1</v>
      </c>
      <c r="K91" s="2">
        <v>1</v>
      </c>
    </row>
    <row r="92" spans="1:11" ht="15" customHeight="1" x14ac:dyDescent="0.3">
      <c r="B92" s="74" t="s">
        <v>308</v>
      </c>
      <c r="C92" s="2">
        <v>0</v>
      </c>
      <c r="D92" s="2">
        <v>10</v>
      </c>
      <c r="E92" s="2">
        <v>1</v>
      </c>
      <c r="F92" s="2">
        <v>0</v>
      </c>
      <c r="G92" s="2">
        <v>0</v>
      </c>
      <c r="H92" s="2">
        <v>2</v>
      </c>
      <c r="I92" s="2">
        <v>4</v>
      </c>
      <c r="J92" s="2">
        <v>4</v>
      </c>
      <c r="K92" s="2">
        <v>1</v>
      </c>
    </row>
    <row r="93" spans="1:11" ht="15" customHeight="1" x14ac:dyDescent="0.3">
      <c r="A93" s="74" t="s">
        <v>209</v>
      </c>
      <c r="B93" s="74" t="s">
        <v>309</v>
      </c>
      <c r="C93" s="2">
        <v>0</v>
      </c>
      <c r="D93" s="2">
        <v>38</v>
      </c>
      <c r="E93" s="2">
        <v>27</v>
      </c>
      <c r="F93" s="2">
        <v>3</v>
      </c>
      <c r="G93" s="2">
        <v>0</v>
      </c>
      <c r="H93" s="2">
        <v>16</v>
      </c>
      <c r="I93" s="2">
        <v>37</v>
      </c>
      <c r="J93" s="2">
        <v>23</v>
      </c>
      <c r="K93" s="2">
        <v>30</v>
      </c>
    </row>
    <row r="94" spans="1:11" ht="15" customHeight="1" x14ac:dyDescent="0.3">
      <c r="B94" s="74" t="s">
        <v>310</v>
      </c>
      <c r="C94" s="2">
        <v>0</v>
      </c>
      <c r="D94" s="2">
        <v>15</v>
      </c>
      <c r="E94" s="2">
        <v>8</v>
      </c>
      <c r="F94" s="2">
        <v>1</v>
      </c>
      <c r="G94" s="2">
        <v>0</v>
      </c>
      <c r="H94" s="2">
        <v>2</v>
      </c>
      <c r="I94" s="2">
        <v>6</v>
      </c>
      <c r="J94" s="2">
        <v>4</v>
      </c>
      <c r="K94" s="2">
        <v>2</v>
      </c>
    </row>
    <row r="95" spans="1:11" ht="15" customHeight="1" x14ac:dyDescent="0.3">
      <c r="B95" s="74" t="s">
        <v>311</v>
      </c>
      <c r="C95" s="2">
        <v>0</v>
      </c>
      <c r="D95" s="2">
        <v>1</v>
      </c>
      <c r="E95" s="2">
        <v>1</v>
      </c>
      <c r="F95" s="2">
        <v>0</v>
      </c>
      <c r="G95" s="2">
        <v>0</v>
      </c>
      <c r="H95" s="2">
        <v>2</v>
      </c>
      <c r="I95" s="2">
        <v>3</v>
      </c>
      <c r="J95" s="2">
        <v>0</v>
      </c>
      <c r="K95" s="2">
        <v>0</v>
      </c>
    </row>
    <row r="96" spans="1:11" ht="15" customHeight="1" x14ac:dyDescent="0.3">
      <c r="B96" s="74" t="s">
        <v>312</v>
      </c>
      <c r="C96" s="2">
        <v>0</v>
      </c>
      <c r="D96" s="2">
        <v>13</v>
      </c>
      <c r="E96" s="2">
        <v>10</v>
      </c>
      <c r="F96" s="2">
        <v>3</v>
      </c>
      <c r="G96" s="2">
        <v>0</v>
      </c>
      <c r="H96" s="2">
        <v>4</v>
      </c>
      <c r="I96" s="2">
        <v>3</v>
      </c>
      <c r="J96" s="2">
        <v>6</v>
      </c>
      <c r="K96" s="2">
        <v>2</v>
      </c>
    </row>
    <row r="97" spans="1:11" ht="15" customHeight="1" x14ac:dyDescent="0.3">
      <c r="B97" s="74" t="s">
        <v>313</v>
      </c>
      <c r="C97" s="2">
        <v>0</v>
      </c>
      <c r="D97" s="2">
        <v>39</v>
      </c>
      <c r="E97" s="2">
        <v>13</v>
      </c>
      <c r="F97" s="2">
        <v>1</v>
      </c>
      <c r="G97" s="2">
        <v>0</v>
      </c>
      <c r="H97" s="2">
        <v>10</v>
      </c>
      <c r="I97" s="2">
        <v>21</v>
      </c>
      <c r="J97" s="2">
        <v>12</v>
      </c>
      <c r="K97" s="2">
        <v>5</v>
      </c>
    </row>
    <row r="98" spans="1:11" ht="15" customHeight="1" x14ac:dyDescent="0.3">
      <c r="B98" s="74" t="s">
        <v>314</v>
      </c>
      <c r="C98" s="2">
        <v>0</v>
      </c>
      <c r="D98" s="2">
        <v>9</v>
      </c>
      <c r="E98" s="2">
        <v>4</v>
      </c>
      <c r="F98" s="2">
        <v>0</v>
      </c>
      <c r="G98" s="2">
        <v>0</v>
      </c>
      <c r="H98" s="2">
        <v>4</v>
      </c>
      <c r="I98" s="2">
        <v>1</v>
      </c>
      <c r="J98" s="2">
        <v>2</v>
      </c>
      <c r="K98" s="2">
        <v>1</v>
      </c>
    </row>
    <row r="99" spans="1:11" ht="15" customHeight="1" x14ac:dyDescent="0.3">
      <c r="B99" s="74" t="s">
        <v>315</v>
      </c>
      <c r="C99" s="2">
        <v>0</v>
      </c>
      <c r="D99" s="2">
        <v>4</v>
      </c>
      <c r="E99" s="2">
        <v>1</v>
      </c>
      <c r="F99" s="2">
        <v>0</v>
      </c>
      <c r="G99" s="2">
        <v>0</v>
      </c>
      <c r="H99" s="2">
        <v>1</v>
      </c>
      <c r="I99" s="2">
        <v>2</v>
      </c>
      <c r="J99" s="2">
        <v>0</v>
      </c>
      <c r="K99" s="2">
        <v>0</v>
      </c>
    </row>
    <row r="100" spans="1:11" ht="15" customHeight="1" x14ac:dyDescent="0.3">
      <c r="A100" s="74" t="s">
        <v>170</v>
      </c>
      <c r="B100" s="74" t="s">
        <v>316</v>
      </c>
      <c r="C100" s="2">
        <v>0</v>
      </c>
      <c r="D100" s="2">
        <v>45</v>
      </c>
      <c r="E100" s="2">
        <v>47</v>
      </c>
      <c r="F100" s="2">
        <v>1</v>
      </c>
      <c r="G100" s="2">
        <v>0</v>
      </c>
      <c r="H100" s="2">
        <v>20</v>
      </c>
      <c r="I100" s="2">
        <v>51</v>
      </c>
      <c r="J100" s="2">
        <v>30</v>
      </c>
      <c r="K100" s="2">
        <v>45</v>
      </c>
    </row>
    <row r="101" spans="1:11" ht="15" customHeight="1" x14ac:dyDescent="0.3">
      <c r="B101" s="74" t="s">
        <v>317</v>
      </c>
      <c r="C101" s="2">
        <v>0</v>
      </c>
      <c r="D101" s="2">
        <v>13</v>
      </c>
      <c r="E101" s="2">
        <v>30</v>
      </c>
      <c r="F101" s="2">
        <v>0</v>
      </c>
      <c r="G101" s="2">
        <v>0</v>
      </c>
      <c r="H101" s="2">
        <v>5</v>
      </c>
      <c r="I101" s="2">
        <v>18</v>
      </c>
      <c r="J101" s="2">
        <v>17</v>
      </c>
      <c r="K101" s="2">
        <v>10</v>
      </c>
    </row>
    <row r="102" spans="1:11" ht="15" customHeight="1" x14ac:dyDescent="0.3">
      <c r="B102" s="74" t="s">
        <v>318</v>
      </c>
      <c r="C102" s="2">
        <v>0</v>
      </c>
      <c r="D102" s="2">
        <v>8</v>
      </c>
      <c r="E102" s="2">
        <v>6</v>
      </c>
      <c r="F102" s="2">
        <v>0</v>
      </c>
      <c r="G102" s="2">
        <v>0</v>
      </c>
      <c r="H102" s="2">
        <v>2</v>
      </c>
      <c r="I102" s="2">
        <v>6</v>
      </c>
      <c r="J102" s="2">
        <v>7</v>
      </c>
      <c r="K102" s="2">
        <v>9</v>
      </c>
    </row>
    <row r="103" spans="1:11" ht="15" customHeight="1" x14ac:dyDescent="0.3">
      <c r="B103" s="74" t="s">
        <v>319</v>
      </c>
      <c r="C103" s="2">
        <v>0</v>
      </c>
      <c r="D103" s="2">
        <v>31</v>
      </c>
      <c r="E103" s="2">
        <v>31</v>
      </c>
      <c r="F103" s="2">
        <v>1</v>
      </c>
      <c r="G103" s="2">
        <v>2</v>
      </c>
      <c r="H103" s="2">
        <v>4</v>
      </c>
      <c r="I103" s="2">
        <v>42</v>
      </c>
      <c r="J103" s="2">
        <v>22</v>
      </c>
      <c r="K103" s="2">
        <v>24</v>
      </c>
    </row>
    <row r="104" spans="1:11" ht="15" customHeight="1" x14ac:dyDescent="0.3">
      <c r="B104" s="74" t="s">
        <v>320</v>
      </c>
      <c r="C104" s="2">
        <v>1</v>
      </c>
      <c r="D104" s="2">
        <v>30</v>
      </c>
      <c r="E104" s="2">
        <v>34</v>
      </c>
      <c r="F104" s="2">
        <v>4</v>
      </c>
      <c r="G104" s="2">
        <v>0</v>
      </c>
      <c r="H104" s="2">
        <v>8</v>
      </c>
      <c r="I104" s="2">
        <v>25</v>
      </c>
      <c r="J104" s="2">
        <v>16</v>
      </c>
      <c r="K104" s="2">
        <v>27</v>
      </c>
    </row>
    <row r="105" spans="1:11" ht="15" customHeight="1" x14ac:dyDescent="0.3">
      <c r="B105" s="74" t="s">
        <v>321</v>
      </c>
      <c r="C105" s="2">
        <v>0</v>
      </c>
      <c r="D105" s="2">
        <v>22</v>
      </c>
      <c r="E105" s="2">
        <v>33</v>
      </c>
      <c r="F105" s="2">
        <v>1</v>
      </c>
      <c r="G105" s="2">
        <v>1</v>
      </c>
      <c r="H105" s="2">
        <v>2</v>
      </c>
      <c r="I105" s="2">
        <v>41</v>
      </c>
      <c r="J105" s="2">
        <v>15</v>
      </c>
      <c r="K105" s="2">
        <v>27</v>
      </c>
    </row>
    <row r="106" spans="1:11" ht="15" customHeight="1" x14ac:dyDescent="0.3">
      <c r="B106" s="74" t="s">
        <v>322</v>
      </c>
      <c r="C106" s="2">
        <v>0</v>
      </c>
      <c r="D106" s="2">
        <v>47</v>
      </c>
      <c r="E106" s="2">
        <v>33</v>
      </c>
      <c r="F106" s="2">
        <v>4</v>
      </c>
      <c r="G106" s="2">
        <v>0</v>
      </c>
      <c r="H106" s="2">
        <v>16</v>
      </c>
      <c r="I106" s="2">
        <v>76</v>
      </c>
      <c r="J106" s="2">
        <v>35</v>
      </c>
      <c r="K106" s="2">
        <v>44</v>
      </c>
    </row>
    <row r="107" spans="1:11" ht="15" customHeight="1" x14ac:dyDescent="0.3">
      <c r="B107" s="74" t="s">
        <v>323</v>
      </c>
      <c r="C107" s="2">
        <v>0</v>
      </c>
      <c r="D107" s="2">
        <v>25</v>
      </c>
      <c r="E107" s="2">
        <v>19</v>
      </c>
      <c r="F107" s="2">
        <v>1</v>
      </c>
      <c r="G107" s="2">
        <v>1</v>
      </c>
      <c r="H107" s="2">
        <v>2</v>
      </c>
      <c r="I107" s="2">
        <v>9</v>
      </c>
      <c r="J107" s="2">
        <v>21</v>
      </c>
      <c r="K107" s="2">
        <v>19</v>
      </c>
    </row>
    <row r="108" spans="1:11" ht="15" customHeight="1" x14ac:dyDescent="0.3">
      <c r="B108" s="74" t="s">
        <v>324</v>
      </c>
      <c r="C108" s="2">
        <v>0</v>
      </c>
      <c r="D108" s="2">
        <v>18</v>
      </c>
      <c r="E108" s="2">
        <v>5</v>
      </c>
      <c r="F108" s="2">
        <v>0</v>
      </c>
      <c r="G108" s="2">
        <v>0</v>
      </c>
      <c r="H108" s="2">
        <v>2</v>
      </c>
      <c r="I108" s="2">
        <v>12</v>
      </c>
      <c r="J108" s="2">
        <v>2</v>
      </c>
      <c r="K108" s="2">
        <v>5</v>
      </c>
    </row>
    <row r="109" spans="1:11" ht="15" customHeight="1" x14ac:dyDescent="0.3">
      <c r="B109" s="74" t="s">
        <v>325</v>
      </c>
      <c r="C109" s="2">
        <v>0</v>
      </c>
      <c r="D109" s="2">
        <v>6</v>
      </c>
      <c r="E109" s="2">
        <v>10</v>
      </c>
      <c r="F109" s="2">
        <v>0</v>
      </c>
      <c r="G109" s="2">
        <v>1</v>
      </c>
      <c r="H109" s="2">
        <v>2</v>
      </c>
      <c r="I109" s="2">
        <v>6</v>
      </c>
      <c r="J109" s="2">
        <v>4</v>
      </c>
      <c r="K109" s="2">
        <v>7</v>
      </c>
    </row>
    <row r="110" spans="1:11" ht="15" customHeight="1" x14ac:dyDescent="0.3">
      <c r="B110" s="74" t="s">
        <v>326</v>
      </c>
      <c r="C110" s="2">
        <v>0</v>
      </c>
      <c r="D110" s="2">
        <v>23</v>
      </c>
      <c r="E110" s="2">
        <v>21</v>
      </c>
      <c r="F110" s="2">
        <v>0</v>
      </c>
      <c r="G110" s="2">
        <v>0</v>
      </c>
      <c r="H110" s="2">
        <v>7</v>
      </c>
      <c r="I110" s="2">
        <v>27</v>
      </c>
      <c r="J110" s="2">
        <v>20</v>
      </c>
      <c r="K110" s="2">
        <v>15</v>
      </c>
    </row>
    <row r="111" spans="1:11" ht="15" customHeight="1" x14ac:dyDescent="0.3">
      <c r="B111" s="74" t="s">
        <v>327</v>
      </c>
      <c r="C111" s="2">
        <v>0</v>
      </c>
      <c r="D111" s="2">
        <v>7</v>
      </c>
      <c r="E111" s="2">
        <v>6</v>
      </c>
      <c r="F111" s="2">
        <v>0</v>
      </c>
      <c r="G111" s="2">
        <v>6</v>
      </c>
      <c r="H111" s="2">
        <v>3</v>
      </c>
      <c r="I111" s="2">
        <v>0</v>
      </c>
      <c r="J111" s="2">
        <v>2</v>
      </c>
      <c r="K111" s="2">
        <v>3</v>
      </c>
    </row>
    <row r="112" spans="1:11" ht="15" customHeight="1" x14ac:dyDescent="0.3">
      <c r="B112" s="74" t="s">
        <v>328</v>
      </c>
      <c r="C112" s="2">
        <v>0</v>
      </c>
      <c r="D112" s="2">
        <v>13</v>
      </c>
      <c r="E112" s="2">
        <v>35</v>
      </c>
      <c r="F112" s="2">
        <v>2</v>
      </c>
      <c r="G112" s="2">
        <v>1</v>
      </c>
      <c r="H112" s="2">
        <v>1</v>
      </c>
      <c r="I112" s="2">
        <v>22</v>
      </c>
      <c r="J112" s="2">
        <v>24</v>
      </c>
      <c r="K112" s="2">
        <v>35</v>
      </c>
    </row>
    <row r="113" spans="1:11" ht="15" customHeight="1" x14ac:dyDescent="0.3">
      <c r="B113" s="74" t="s">
        <v>329</v>
      </c>
      <c r="C113" s="2">
        <v>0</v>
      </c>
      <c r="D113" s="2">
        <v>4</v>
      </c>
      <c r="E113" s="2">
        <v>12</v>
      </c>
      <c r="F113" s="2">
        <v>0</v>
      </c>
      <c r="G113" s="2">
        <v>0</v>
      </c>
      <c r="H113" s="2">
        <v>3</v>
      </c>
      <c r="I113" s="2">
        <v>4</v>
      </c>
      <c r="J113" s="2">
        <v>2</v>
      </c>
      <c r="K113" s="2">
        <v>5</v>
      </c>
    </row>
    <row r="114" spans="1:11" ht="15" customHeight="1" x14ac:dyDescent="0.3">
      <c r="A114" s="74" t="s">
        <v>206</v>
      </c>
      <c r="B114" s="74" t="s">
        <v>330</v>
      </c>
      <c r="C114" s="2">
        <v>0</v>
      </c>
      <c r="D114" s="2">
        <v>91</v>
      </c>
      <c r="E114" s="2">
        <v>62</v>
      </c>
      <c r="F114" s="2">
        <v>5</v>
      </c>
      <c r="G114" s="2">
        <v>2</v>
      </c>
      <c r="H114" s="2">
        <v>31</v>
      </c>
      <c r="I114" s="2">
        <v>61</v>
      </c>
      <c r="J114" s="2">
        <v>32</v>
      </c>
      <c r="K114" s="2">
        <v>46</v>
      </c>
    </row>
    <row r="115" spans="1:11" ht="15" customHeight="1" x14ac:dyDescent="0.3">
      <c r="B115" s="74" t="s">
        <v>331</v>
      </c>
      <c r="C115" s="2">
        <v>0</v>
      </c>
      <c r="D115" s="2">
        <v>32</v>
      </c>
      <c r="E115" s="2">
        <v>15</v>
      </c>
      <c r="F115" s="2">
        <v>0</v>
      </c>
      <c r="G115" s="2">
        <v>0</v>
      </c>
      <c r="H115" s="2">
        <v>10</v>
      </c>
      <c r="I115" s="2">
        <v>11</v>
      </c>
      <c r="J115" s="2">
        <v>9</v>
      </c>
      <c r="K115" s="2">
        <v>3</v>
      </c>
    </row>
    <row r="116" spans="1:11" ht="15" customHeight="1" x14ac:dyDescent="0.3">
      <c r="B116" s="74" t="s">
        <v>332</v>
      </c>
      <c r="C116" s="2">
        <v>0</v>
      </c>
      <c r="D116" s="2">
        <v>8</v>
      </c>
      <c r="E116" s="2">
        <v>5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3</v>
      </c>
    </row>
    <row r="117" spans="1:11" ht="15" customHeight="1" x14ac:dyDescent="0.3">
      <c r="B117" s="74" t="s">
        <v>333</v>
      </c>
      <c r="C117" s="2">
        <v>0</v>
      </c>
      <c r="D117" s="2">
        <v>37</v>
      </c>
      <c r="E117" s="2">
        <v>25</v>
      </c>
      <c r="F117" s="2">
        <v>0</v>
      </c>
      <c r="G117" s="2">
        <v>1</v>
      </c>
      <c r="H117" s="2">
        <v>7</v>
      </c>
      <c r="I117" s="2">
        <v>24</v>
      </c>
      <c r="J117" s="2">
        <v>10</v>
      </c>
      <c r="K117" s="2">
        <v>17</v>
      </c>
    </row>
    <row r="118" spans="1:11" ht="15" customHeight="1" x14ac:dyDescent="0.3">
      <c r="B118" s="74" t="s">
        <v>334</v>
      </c>
      <c r="C118" s="2">
        <v>0</v>
      </c>
      <c r="D118" s="2">
        <v>15</v>
      </c>
      <c r="E118" s="2">
        <v>28</v>
      </c>
      <c r="F118" s="2">
        <v>4</v>
      </c>
      <c r="G118" s="2">
        <v>0</v>
      </c>
      <c r="H118" s="2">
        <v>6</v>
      </c>
      <c r="I118" s="2">
        <v>12</v>
      </c>
      <c r="J118" s="2">
        <v>6</v>
      </c>
      <c r="K118" s="2">
        <v>8</v>
      </c>
    </row>
    <row r="119" spans="1:11" ht="15" customHeight="1" x14ac:dyDescent="0.3">
      <c r="A119" s="74" t="s">
        <v>197</v>
      </c>
      <c r="B119" s="74" t="s">
        <v>335</v>
      </c>
      <c r="C119" s="2">
        <v>0</v>
      </c>
      <c r="D119" s="2">
        <v>34</v>
      </c>
      <c r="E119" s="2">
        <v>26</v>
      </c>
      <c r="F119" s="2">
        <v>2</v>
      </c>
      <c r="G119" s="2">
        <v>1</v>
      </c>
      <c r="H119" s="2">
        <v>2</v>
      </c>
      <c r="I119" s="2">
        <v>12</v>
      </c>
      <c r="J119" s="2">
        <v>18</v>
      </c>
      <c r="K119" s="2">
        <v>10</v>
      </c>
    </row>
    <row r="120" spans="1:11" ht="15" customHeight="1" x14ac:dyDescent="0.3">
      <c r="B120" s="74" t="s">
        <v>336</v>
      </c>
      <c r="C120" s="2">
        <v>0</v>
      </c>
      <c r="D120" s="2">
        <v>2</v>
      </c>
      <c r="E120" s="2">
        <v>1</v>
      </c>
      <c r="F120" s="2">
        <v>0</v>
      </c>
      <c r="G120" s="2">
        <v>0</v>
      </c>
      <c r="H120" s="2">
        <v>2</v>
      </c>
      <c r="I120" s="2">
        <v>1</v>
      </c>
      <c r="J120" s="2">
        <v>0</v>
      </c>
      <c r="K120" s="2">
        <v>1</v>
      </c>
    </row>
    <row r="121" spans="1:11" ht="15" customHeight="1" x14ac:dyDescent="0.3">
      <c r="B121" s="74" t="s">
        <v>337</v>
      </c>
      <c r="C121" s="2">
        <v>0</v>
      </c>
      <c r="D121" s="2">
        <v>2</v>
      </c>
      <c r="E121" s="2">
        <v>11</v>
      </c>
      <c r="F121" s="2">
        <v>0</v>
      </c>
      <c r="G121" s="2">
        <v>0</v>
      </c>
      <c r="H121" s="2">
        <v>3</v>
      </c>
      <c r="I121" s="2">
        <v>5</v>
      </c>
      <c r="J121" s="2">
        <v>2</v>
      </c>
      <c r="K121" s="2">
        <v>3</v>
      </c>
    </row>
    <row r="122" spans="1:11" ht="15" customHeight="1" x14ac:dyDescent="0.3">
      <c r="B122" s="74" t="s">
        <v>338</v>
      </c>
      <c r="C122" s="2">
        <v>0</v>
      </c>
      <c r="D122" s="2">
        <v>43</v>
      </c>
      <c r="E122" s="2">
        <v>19</v>
      </c>
      <c r="F122" s="2">
        <v>3</v>
      </c>
      <c r="G122" s="2">
        <v>1</v>
      </c>
      <c r="H122" s="2">
        <v>11</v>
      </c>
      <c r="I122" s="2">
        <v>32</v>
      </c>
      <c r="J122" s="2">
        <v>19</v>
      </c>
      <c r="K122" s="2">
        <v>21</v>
      </c>
    </row>
    <row r="123" spans="1:11" ht="15" customHeight="1" x14ac:dyDescent="0.3">
      <c r="B123" s="74" t="s">
        <v>339</v>
      </c>
      <c r="C123" s="2">
        <v>1</v>
      </c>
      <c r="D123" s="2">
        <v>7</v>
      </c>
      <c r="E123" s="2">
        <v>4</v>
      </c>
      <c r="F123" s="2">
        <v>2</v>
      </c>
      <c r="G123" s="2">
        <v>1</v>
      </c>
      <c r="H123" s="2">
        <v>0</v>
      </c>
      <c r="I123" s="2">
        <v>4</v>
      </c>
      <c r="J123" s="2">
        <v>6</v>
      </c>
      <c r="K123" s="2">
        <v>3</v>
      </c>
    </row>
    <row r="124" spans="1:11" ht="15" customHeight="1" x14ac:dyDescent="0.3">
      <c r="B124" s="74" t="s">
        <v>340</v>
      </c>
      <c r="C124" s="2">
        <v>0</v>
      </c>
      <c r="D124" s="2">
        <v>12</v>
      </c>
      <c r="E124" s="2">
        <v>8</v>
      </c>
      <c r="F124" s="2">
        <v>0</v>
      </c>
      <c r="G124" s="2">
        <v>0</v>
      </c>
      <c r="H124" s="2">
        <v>2</v>
      </c>
      <c r="I124" s="2">
        <v>8</v>
      </c>
      <c r="J124" s="2">
        <v>1</v>
      </c>
      <c r="K124" s="2">
        <v>8</v>
      </c>
    </row>
    <row r="125" spans="1:11" ht="15" customHeight="1" x14ac:dyDescent="0.3">
      <c r="B125" s="74" t="s">
        <v>341</v>
      </c>
      <c r="C125" s="2">
        <v>0</v>
      </c>
      <c r="D125" s="2">
        <v>17</v>
      </c>
      <c r="E125" s="2">
        <v>19</v>
      </c>
      <c r="F125" s="2">
        <v>3</v>
      </c>
      <c r="G125" s="2">
        <v>1</v>
      </c>
      <c r="H125" s="2">
        <v>7</v>
      </c>
      <c r="I125" s="2">
        <v>20</v>
      </c>
      <c r="J125" s="2">
        <v>15</v>
      </c>
      <c r="K125" s="2">
        <v>13</v>
      </c>
    </row>
    <row r="126" spans="1:11" ht="15" customHeight="1" x14ac:dyDescent="0.3">
      <c r="B126" s="74" t="s">
        <v>342</v>
      </c>
      <c r="C126" s="2">
        <v>0</v>
      </c>
      <c r="D126" s="2">
        <v>17</v>
      </c>
      <c r="E126" s="2">
        <v>17</v>
      </c>
      <c r="F126" s="2">
        <v>1</v>
      </c>
      <c r="G126" s="2">
        <v>1</v>
      </c>
      <c r="H126" s="2">
        <v>7</v>
      </c>
      <c r="I126" s="2">
        <v>8</v>
      </c>
      <c r="J126" s="2">
        <v>4</v>
      </c>
      <c r="K126" s="2">
        <v>13</v>
      </c>
    </row>
    <row r="127" spans="1:11" ht="15" customHeight="1" x14ac:dyDescent="0.3">
      <c r="B127" s="74" t="s">
        <v>343</v>
      </c>
      <c r="C127" s="2">
        <v>0</v>
      </c>
      <c r="D127" s="2">
        <v>9</v>
      </c>
      <c r="E127" s="2">
        <v>14</v>
      </c>
      <c r="F127" s="2">
        <v>0</v>
      </c>
      <c r="G127" s="2">
        <v>0</v>
      </c>
      <c r="H127" s="2">
        <v>4</v>
      </c>
      <c r="I127" s="2">
        <v>23</v>
      </c>
      <c r="J127" s="2">
        <v>2</v>
      </c>
      <c r="K127" s="2">
        <v>16</v>
      </c>
    </row>
    <row r="128" spans="1:11" ht="15" customHeight="1" x14ac:dyDescent="0.3">
      <c r="B128" s="74" t="s">
        <v>344</v>
      </c>
      <c r="C128" s="2">
        <v>0</v>
      </c>
      <c r="D128" s="2">
        <v>2</v>
      </c>
      <c r="E128" s="2">
        <v>5</v>
      </c>
      <c r="F128" s="2">
        <v>0</v>
      </c>
      <c r="G128" s="2">
        <v>1</v>
      </c>
      <c r="H128" s="2">
        <v>1</v>
      </c>
      <c r="I128" s="2">
        <v>2</v>
      </c>
      <c r="J128" s="2">
        <v>2</v>
      </c>
      <c r="K128" s="2">
        <v>0</v>
      </c>
    </row>
    <row r="129" spans="1:11" ht="15" customHeight="1" x14ac:dyDescent="0.3">
      <c r="A129" s="74" t="s">
        <v>171</v>
      </c>
      <c r="B129" s="74" t="s">
        <v>345</v>
      </c>
      <c r="C129" s="2">
        <v>0</v>
      </c>
      <c r="D129" s="2">
        <v>2</v>
      </c>
      <c r="E129" s="2">
        <v>5</v>
      </c>
      <c r="F129" s="2">
        <v>0</v>
      </c>
      <c r="G129" s="2">
        <v>1</v>
      </c>
      <c r="H129" s="2">
        <v>0</v>
      </c>
      <c r="I129" s="2">
        <v>2</v>
      </c>
      <c r="J129" s="2">
        <v>0</v>
      </c>
      <c r="K129" s="2">
        <v>0</v>
      </c>
    </row>
    <row r="130" spans="1:11" ht="15" customHeight="1" x14ac:dyDescent="0.3">
      <c r="B130" s="74" t="s">
        <v>346</v>
      </c>
      <c r="C130" s="2">
        <v>0</v>
      </c>
      <c r="D130" s="2">
        <v>5</v>
      </c>
      <c r="E130" s="2">
        <v>4</v>
      </c>
      <c r="F130" s="2">
        <v>0</v>
      </c>
      <c r="G130" s="2">
        <v>0</v>
      </c>
      <c r="H130" s="2">
        <v>0</v>
      </c>
      <c r="I130" s="2">
        <v>13</v>
      </c>
      <c r="J130" s="2">
        <v>2</v>
      </c>
      <c r="K130" s="2">
        <v>5</v>
      </c>
    </row>
    <row r="131" spans="1:11" ht="15" customHeight="1" x14ac:dyDescent="0.3">
      <c r="B131" s="74" t="s">
        <v>347</v>
      </c>
      <c r="C131" s="2">
        <v>0</v>
      </c>
      <c r="D131" s="2">
        <v>7</v>
      </c>
      <c r="E131" s="2">
        <v>12</v>
      </c>
      <c r="F131" s="2">
        <v>1</v>
      </c>
      <c r="G131" s="2">
        <v>0</v>
      </c>
      <c r="H131" s="2">
        <v>0</v>
      </c>
      <c r="I131" s="2">
        <v>3</v>
      </c>
      <c r="J131" s="2">
        <v>2</v>
      </c>
      <c r="K131" s="2">
        <v>2</v>
      </c>
    </row>
    <row r="132" spans="1:11" ht="15" customHeight="1" x14ac:dyDescent="0.3">
      <c r="B132" s="74" t="s">
        <v>348</v>
      </c>
      <c r="C132" s="2">
        <v>0</v>
      </c>
      <c r="D132" s="2">
        <v>66</v>
      </c>
      <c r="E132" s="2">
        <v>60</v>
      </c>
      <c r="F132" s="2">
        <v>7</v>
      </c>
      <c r="G132" s="2">
        <v>6</v>
      </c>
      <c r="H132" s="2">
        <v>22</v>
      </c>
      <c r="I132" s="2">
        <v>98</v>
      </c>
      <c r="J132" s="2">
        <v>28</v>
      </c>
      <c r="K132" s="2">
        <v>46</v>
      </c>
    </row>
    <row r="133" spans="1:11" ht="15" customHeight="1" x14ac:dyDescent="0.3">
      <c r="B133" s="74" t="s">
        <v>349</v>
      </c>
      <c r="C133" s="2">
        <v>0</v>
      </c>
      <c r="D133" s="2">
        <v>11</v>
      </c>
      <c r="E133" s="2">
        <v>18</v>
      </c>
      <c r="F133" s="2">
        <v>0</v>
      </c>
      <c r="G133" s="2">
        <v>1</v>
      </c>
      <c r="H133" s="2">
        <v>11</v>
      </c>
      <c r="I133" s="2">
        <v>12</v>
      </c>
      <c r="J133" s="2">
        <v>8</v>
      </c>
      <c r="K133" s="2">
        <v>8</v>
      </c>
    </row>
    <row r="134" spans="1:11" ht="15" customHeight="1" x14ac:dyDescent="0.3">
      <c r="B134" s="74" t="s">
        <v>350</v>
      </c>
      <c r="C134" s="2">
        <v>0</v>
      </c>
      <c r="D134" s="2">
        <v>22</v>
      </c>
      <c r="E134" s="2">
        <v>8</v>
      </c>
      <c r="F134" s="2">
        <v>1</v>
      </c>
      <c r="G134" s="2">
        <v>0</v>
      </c>
      <c r="H134" s="2">
        <v>1</v>
      </c>
      <c r="I134" s="2">
        <v>8</v>
      </c>
      <c r="J134" s="2">
        <v>8</v>
      </c>
      <c r="K134" s="2">
        <v>14</v>
      </c>
    </row>
    <row r="135" spans="1:11" ht="15" customHeight="1" x14ac:dyDescent="0.3">
      <c r="B135" s="74" t="s">
        <v>351</v>
      </c>
      <c r="C135" s="2">
        <v>0</v>
      </c>
      <c r="D135" s="2">
        <v>6</v>
      </c>
      <c r="E135" s="2">
        <v>15</v>
      </c>
      <c r="F135" s="2">
        <v>0</v>
      </c>
      <c r="G135" s="2">
        <v>0</v>
      </c>
      <c r="H135" s="2">
        <v>1</v>
      </c>
      <c r="I135" s="2">
        <v>5</v>
      </c>
      <c r="J135" s="2">
        <v>2</v>
      </c>
      <c r="K135" s="2">
        <v>9</v>
      </c>
    </row>
    <row r="136" spans="1:11" ht="15" customHeight="1" x14ac:dyDescent="0.3">
      <c r="B136" s="74" t="s">
        <v>352</v>
      </c>
      <c r="C136" s="2">
        <v>0</v>
      </c>
      <c r="D136" s="2">
        <v>6</v>
      </c>
      <c r="E136" s="2">
        <v>6</v>
      </c>
      <c r="F136" s="2">
        <v>0</v>
      </c>
      <c r="G136" s="2">
        <v>0</v>
      </c>
      <c r="H136" s="2">
        <v>2</v>
      </c>
      <c r="I136" s="2">
        <v>5</v>
      </c>
      <c r="J136" s="2">
        <v>0</v>
      </c>
      <c r="K136" s="2">
        <v>6</v>
      </c>
    </row>
    <row r="137" spans="1:11" ht="15" customHeight="1" x14ac:dyDescent="0.3">
      <c r="B137" s="74" t="s">
        <v>353</v>
      </c>
      <c r="C137" s="2">
        <v>0</v>
      </c>
      <c r="D137" s="2">
        <v>22</v>
      </c>
      <c r="E137" s="2">
        <v>12</v>
      </c>
      <c r="F137" s="2">
        <v>0</v>
      </c>
      <c r="G137" s="2">
        <v>0</v>
      </c>
      <c r="H137" s="2">
        <v>3</v>
      </c>
      <c r="I137" s="2">
        <v>17</v>
      </c>
      <c r="J137" s="2">
        <v>7</v>
      </c>
      <c r="K137" s="2">
        <v>13</v>
      </c>
    </row>
    <row r="138" spans="1:11" ht="15" customHeight="1" x14ac:dyDescent="0.3">
      <c r="B138" s="74" t="s">
        <v>354</v>
      </c>
      <c r="C138" s="2">
        <v>0</v>
      </c>
      <c r="D138" s="2">
        <v>11</v>
      </c>
      <c r="E138" s="2">
        <v>7</v>
      </c>
      <c r="F138" s="2">
        <v>0</v>
      </c>
      <c r="G138" s="2">
        <v>0</v>
      </c>
      <c r="H138" s="2">
        <v>5</v>
      </c>
      <c r="I138" s="2">
        <v>3</v>
      </c>
      <c r="J138" s="2">
        <v>5</v>
      </c>
      <c r="K138" s="2">
        <v>8</v>
      </c>
    </row>
    <row r="139" spans="1:11" ht="15" customHeight="1" x14ac:dyDescent="0.3">
      <c r="B139" s="74" t="s">
        <v>355</v>
      </c>
      <c r="C139" s="2">
        <v>0</v>
      </c>
      <c r="D139" s="2">
        <v>5</v>
      </c>
      <c r="E139" s="2">
        <v>6</v>
      </c>
      <c r="F139" s="2">
        <v>0</v>
      </c>
      <c r="G139" s="2">
        <v>0</v>
      </c>
      <c r="H139" s="2">
        <v>6</v>
      </c>
      <c r="I139" s="2">
        <v>8</v>
      </c>
      <c r="J139" s="2">
        <v>0</v>
      </c>
      <c r="K139" s="2">
        <v>4</v>
      </c>
    </row>
    <row r="140" spans="1:11" ht="15" customHeight="1" x14ac:dyDescent="0.3">
      <c r="B140" s="74" t="s">
        <v>356</v>
      </c>
      <c r="C140" s="2">
        <v>0</v>
      </c>
      <c r="D140" s="2">
        <v>9</v>
      </c>
      <c r="E140" s="2">
        <v>5</v>
      </c>
      <c r="F140" s="2">
        <v>0</v>
      </c>
      <c r="G140" s="2">
        <v>0</v>
      </c>
      <c r="H140" s="2">
        <v>0</v>
      </c>
      <c r="I140" s="2">
        <v>7</v>
      </c>
      <c r="J140" s="2">
        <v>4</v>
      </c>
      <c r="K140" s="2">
        <v>11</v>
      </c>
    </row>
    <row r="141" spans="1:11" ht="15" customHeight="1" x14ac:dyDescent="0.3">
      <c r="A141" s="74" t="s">
        <v>210</v>
      </c>
      <c r="B141" s="74" t="s">
        <v>357</v>
      </c>
      <c r="C141" s="2">
        <v>0</v>
      </c>
      <c r="D141" s="2">
        <v>113</v>
      </c>
      <c r="E141" s="2">
        <v>78</v>
      </c>
      <c r="F141" s="2">
        <v>0</v>
      </c>
      <c r="G141" s="2">
        <v>2</v>
      </c>
      <c r="H141" s="2">
        <v>35</v>
      </c>
      <c r="I141" s="2">
        <v>53</v>
      </c>
      <c r="J141" s="2">
        <v>39</v>
      </c>
      <c r="K141" s="2">
        <v>47</v>
      </c>
    </row>
    <row r="142" spans="1:11" ht="15" customHeight="1" x14ac:dyDescent="0.3">
      <c r="B142" s="74" t="s">
        <v>358</v>
      </c>
      <c r="C142" s="2">
        <v>0</v>
      </c>
      <c r="D142" s="2">
        <v>7</v>
      </c>
      <c r="E142" s="2">
        <v>0</v>
      </c>
      <c r="F142" s="2">
        <v>0</v>
      </c>
      <c r="G142" s="2">
        <v>0</v>
      </c>
      <c r="H142" s="2">
        <v>0</v>
      </c>
      <c r="I142" s="2">
        <v>1</v>
      </c>
      <c r="J142" s="2">
        <v>0</v>
      </c>
      <c r="K142" s="2">
        <v>0</v>
      </c>
    </row>
    <row r="143" spans="1:11" ht="15" customHeight="1" x14ac:dyDescent="0.3">
      <c r="B143" s="74" t="s">
        <v>359</v>
      </c>
      <c r="C143" s="2">
        <v>0</v>
      </c>
      <c r="D143" s="2">
        <v>20</v>
      </c>
      <c r="E143" s="2">
        <v>20</v>
      </c>
      <c r="F143" s="2">
        <v>0</v>
      </c>
      <c r="G143" s="2">
        <v>1</v>
      </c>
      <c r="H143" s="2">
        <v>2</v>
      </c>
      <c r="I143" s="2">
        <v>22</v>
      </c>
      <c r="J143" s="2">
        <v>5</v>
      </c>
      <c r="K143" s="2">
        <v>10</v>
      </c>
    </row>
    <row r="144" spans="1:11" ht="15" customHeight="1" x14ac:dyDescent="0.3">
      <c r="B144" s="74" t="s">
        <v>360</v>
      </c>
      <c r="C144" s="2">
        <v>0</v>
      </c>
      <c r="D144" s="2">
        <v>9</v>
      </c>
      <c r="E144" s="2">
        <v>13</v>
      </c>
      <c r="F144" s="2">
        <v>0</v>
      </c>
      <c r="G144" s="2">
        <v>0</v>
      </c>
      <c r="H144" s="2">
        <v>4</v>
      </c>
      <c r="I144" s="2">
        <v>7</v>
      </c>
      <c r="J144" s="2">
        <v>8</v>
      </c>
      <c r="K144" s="2">
        <v>10</v>
      </c>
    </row>
    <row r="145" spans="1:11" ht="15" customHeight="1" x14ac:dyDescent="0.3">
      <c r="B145" s="74" t="s">
        <v>361</v>
      </c>
      <c r="C145" s="2">
        <v>0</v>
      </c>
      <c r="D145" s="2">
        <v>11</v>
      </c>
      <c r="E145" s="2">
        <v>9</v>
      </c>
      <c r="F145" s="2">
        <v>0</v>
      </c>
      <c r="G145" s="2">
        <v>0</v>
      </c>
      <c r="H145" s="2">
        <v>5</v>
      </c>
      <c r="I145" s="2">
        <v>8</v>
      </c>
      <c r="J145" s="2">
        <v>5</v>
      </c>
      <c r="K145" s="2">
        <v>5</v>
      </c>
    </row>
    <row r="146" spans="1:11" ht="15" customHeight="1" x14ac:dyDescent="0.3">
      <c r="B146" s="74" t="s">
        <v>362</v>
      </c>
      <c r="C146" s="2">
        <v>0</v>
      </c>
      <c r="D146" s="2">
        <v>73</v>
      </c>
      <c r="E146" s="2">
        <v>35</v>
      </c>
      <c r="F146" s="2">
        <v>3</v>
      </c>
      <c r="G146" s="2">
        <v>2</v>
      </c>
      <c r="H146" s="2">
        <v>29</v>
      </c>
      <c r="I146" s="2">
        <v>26</v>
      </c>
      <c r="J146" s="2">
        <v>24</v>
      </c>
      <c r="K146" s="2">
        <v>16</v>
      </c>
    </row>
    <row r="147" spans="1:11" ht="15" customHeight="1" x14ac:dyDescent="0.3">
      <c r="B147" s="74" t="s">
        <v>363</v>
      </c>
      <c r="C147" s="2">
        <v>0</v>
      </c>
      <c r="D147" s="2">
        <v>2</v>
      </c>
      <c r="E147" s="2">
        <v>1</v>
      </c>
      <c r="F147" s="2">
        <v>1</v>
      </c>
      <c r="G147" s="2">
        <v>0</v>
      </c>
      <c r="H147" s="2">
        <v>0</v>
      </c>
      <c r="I147" s="2">
        <v>2</v>
      </c>
      <c r="J147" s="2">
        <v>2</v>
      </c>
      <c r="K147" s="2">
        <v>0</v>
      </c>
    </row>
    <row r="148" spans="1:11" ht="15" customHeight="1" x14ac:dyDescent="0.3">
      <c r="B148" s="74" t="s">
        <v>364</v>
      </c>
      <c r="C148" s="2">
        <v>0</v>
      </c>
      <c r="D148" s="2">
        <v>9</v>
      </c>
      <c r="E148" s="2">
        <v>9</v>
      </c>
      <c r="F148" s="2">
        <v>0</v>
      </c>
      <c r="G148" s="2">
        <v>0</v>
      </c>
      <c r="H148" s="2">
        <v>3</v>
      </c>
      <c r="I148" s="2">
        <v>3</v>
      </c>
      <c r="J148" s="2">
        <v>0</v>
      </c>
      <c r="K148" s="2">
        <v>2</v>
      </c>
    </row>
    <row r="149" spans="1:11" ht="15" customHeight="1" x14ac:dyDescent="0.3">
      <c r="B149" s="74" t="s">
        <v>365</v>
      </c>
      <c r="C149" s="2">
        <v>0</v>
      </c>
      <c r="D149" s="2">
        <v>6</v>
      </c>
      <c r="E149" s="2">
        <v>2</v>
      </c>
      <c r="F149" s="2">
        <v>0</v>
      </c>
      <c r="G149" s="2">
        <v>0</v>
      </c>
      <c r="H149" s="2">
        <v>1</v>
      </c>
      <c r="I149" s="2">
        <v>7</v>
      </c>
      <c r="J149" s="2">
        <v>5</v>
      </c>
      <c r="K149" s="2">
        <v>9</v>
      </c>
    </row>
    <row r="150" spans="1:11" ht="15" customHeight="1" x14ac:dyDescent="0.3">
      <c r="B150" s="74" t="s">
        <v>366</v>
      </c>
      <c r="C150" s="2">
        <v>0</v>
      </c>
      <c r="D150" s="2">
        <v>10</v>
      </c>
      <c r="E150" s="2">
        <v>8</v>
      </c>
      <c r="F150" s="2">
        <v>0</v>
      </c>
      <c r="G150" s="2">
        <v>0</v>
      </c>
      <c r="H150" s="2">
        <v>1</v>
      </c>
      <c r="I150" s="2">
        <v>5</v>
      </c>
      <c r="J150" s="2">
        <v>5</v>
      </c>
      <c r="K150" s="2">
        <v>6</v>
      </c>
    </row>
    <row r="151" spans="1:11" ht="15" customHeight="1" x14ac:dyDescent="0.3">
      <c r="B151" s="74" t="s">
        <v>367</v>
      </c>
      <c r="C151" s="2">
        <v>0</v>
      </c>
      <c r="D151" s="2">
        <v>8</v>
      </c>
      <c r="E151" s="2">
        <v>6</v>
      </c>
      <c r="F151" s="2">
        <v>0</v>
      </c>
      <c r="G151" s="2">
        <v>0</v>
      </c>
      <c r="H151" s="2">
        <v>0</v>
      </c>
      <c r="I151" s="2">
        <v>1</v>
      </c>
      <c r="J151" s="2">
        <v>0</v>
      </c>
      <c r="K151" s="2">
        <v>2</v>
      </c>
    </row>
    <row r="152" spans="1:11" ht="15" customHeight="1" x14ac:dyDescent="0.3">
      <c r="B152" s="74" t="s">
        <v>368</v>
      </c>
      <c r="C152" s="2">
        <v>0</v>
      </c>
      <c r="D152" s="2">
        <v>5</v>
      </c>
      <c r="E152" s="2">
        <v>5</v>
      </c>
      <c r="F152" s="2">
        <v>1</v>
      </c>
      <c r="G152" s="2">
        <v>0</v>
      </c>
      <c r="H152" s="2">
        <v>2</v>
      </c>
      <c r="I152" s="2">
        <v>9</v>
      </c>
      <c r="J152" s="2">
        <v>2</v>
      </c>
      <c r="K152" s="2">
        <v>0</v>
      </c>
    </row>
    <row r="153" spans="1:11" ht="15" customHeight="1" x14ac:dyDescent="0.3">
      <c r="B153" s="74" t="s">
        <v>369</v>
      </c>
      <c r="C153" s="2">
        <v>0</v>
      </c>
      <c r="D153" s="2">
        <v>26</v>
      </c>
      <c r="E153" s="2">
        <v>11</v>
      </c>
      <c r="F153" s="2">
        <v>0</v>
      </c>
      <c r="G153" s="2">
        <v>0</v>
      </c>
      <c r="H153" s="2">
        <v>7</v>
      </c>
      <c r="I153" s="2">
        <v>14</v>
      </c>
      <c r="J153" s="2">
        <v>10</v>
      </c>
      <c r="K153" s="2">
        <v>9</v>
      </c>
    </row>
    <row r="154" spans="1:11" ht="15" customHeight="1" x14ac:dyDescent="0.3">
      <c r="B154" s="74" t="s">
        <v>370</v>
      </c>
      <c r="C154" s="2">
        <v>0</v>
      </c>
      <c r="D154" s="2">
        <v>48</v>
      </c>
      <c r="E154" s="2">
        <v>13</v>
      </c>
      <c r="F154" s="2">
        <v>3</v>
      </c>
      <c r="G154" s="2">
        <v>0</v>
      </c>
      <c r="H154" s="2">
        <v>10</v>
      </c>
      <c r="I154" s="2">
        <v>25</v>
      </c>
      <c r="J154" s="2">
        <v>16</v>
      </c>
      <c r="K154" s="2">
        <v>15</v>
      </c>
    </row>
    <row r="155" spans="1:11" ht="15" customHeight="1" x14ac:dyDescent="0.3">
      <c r="A155" s="74" t="s">
        <v>198</v>
      </c>
      <c r="B155" s="74" t="s">
        <v>371</v>
      </c>
      <c r="C155" s="2">
        <v>0</v>
      </c>
      <c r="D155" s="2">
        <v>21</v>
      </c>
      <c r="E155" s="2">
        <v>11</v>
      </c>
      <c r="F155" s="2">
        <v>1</v>
      </c>
      <c r="G155" s="2">
        <v>0</v>
      </c>
      <c r="H155" s="2">
        <v>7</v>
      </c>
      <c r="I155" s="2">
        <v>9</v>
      </c>
      <c r="J155" s="2">
        <v>10</v>
      </c>
      <c r="K155" s="2">
        <v>15</v>
      </c>
    </row>
    <row r="156" spans="1:11" ht="15" customHeight="1" x14ac:dyDescent="0.3">
      <c r="B156" s="74" t="s">
        <v>372</v>
      </c>
      <c r="C156" s="2">
        <v>0</v>
      </c>
      <c r="D156" s="2">
        <v>4</v>
      </c>
      <c r="E156" s="2">
        <v>11</v>
      </c>
      <c r="F156" s="2">
        <v>0</v>
      </c>
      <c r="G156" s="2">
        <v>0</v>
      </c>
      <c r="H156" s="2">
        <v>0</v>
      </c>
      <c r="I156" s="2">
        <v>0</v>
      </c>
      <c r="J156" s="2">
        <v>1</v>
      </c>
      <c r="K156" s="2">
        <v>8</v>
      </c>
    </row>
    <row r="157" spans="1:11" ht="15" customHeight="1" x14ac:dyDescent="0.3">
      <c r="B157" s="74" t="s">
        <v>373</v>
      </c>
      <c r="C157" s="2">
        <v>0</v>
      </c>
      <c r="D157" s="2">
        <v>7</v>
      </c>
      <c r="E157" s="2">
        <v>6</v>
      </c>
      <c r="F157" s="2">
        <v>0</v>
      </c>
      <c r="G157" s="2">
        <v>0</v>
      </c>
      <c r="H157" s="2">
        <v>1</v>
      </c>
      <c r="I157" s="2">
        <v>3</v>
      </c>
      <c r="J157" s="2">
        <v>2</v>
      </c>
      <c r="K157" s="2">
        <v>7</v>
      </c>
    </row>
    <row r="158" spans="1:11" ht="15" customHeight="1" x14ac:dyDescent="0.3">
      <c r="B158" s="74" t="s">
        <v>374</v>
      </c>
      <c r="C158" s="2">
        <v>0</v>
      </c>
      <c r="D158" s="2">
        <v>9</v>
      </c>
      <c r="E158" s="2">
        <v>10</v>
      </c>
      <c r="F158" s="2">
        <v>0</v>
      </c>
      <c r="G158" s="2">
        <v>0</v>
      </c>
      <c r="H158" s="2">
        <v>1</v>
      </c>
      <c r="I158" s="2">
        <v>13</v>
      </c>
      <c r="J158" s="2">
        <v>0</v>
      </c>
      <c r="K158" s="2">
        <v>7</v>
      </c>
    </row>
    <row r="159" spans="1:11" ht="15" customHeight="1" x14ac:dyDescent="0.3">
      <c r="A159" s="74" t="s">
        <v>202</v>
      </c>
      <c r="B159" s="74" t="s">
        <v>375</v>
      </c>
      <c r="C159" s="2">
        <v>0</v>
      </c>
      <c r="D159" s="2">
        <v>18</v>
      </c>
      <c r="E159" s="2">
        <v>12</v>
      </c>
      <c r="F159" s="2">
        <v>2</v>
      </c>
      <c r="G159" s="2">
        <v>0</v>
      </c>
      <c r="H159" s="2">
        <v>3</v>
      </c>
      <c r="I159" s="2">
        <v>20</v>
      </c>
      <c r="J159" s="2">
        <v>16</v>
      </c>
      <c r="K159" s="2">
        <v>7</v>
      </c>
    </row>
    <row r="160" spans="1:11" ht="15" customHeight="1" x14ac:dyDescent="0.3">
      <c r="B160" s="74" t="s">
        <v>376</v>
      </c>
      <c r="C160" s="2">
        <v>0</v>
      </c>
      <c r="D160" s="2">
        <v>30</v>
      </c>
      <c r="E160" s="2">
        <v>31</v>
      </c>
      <c r="F160" s="2">
        <v>0</v>
      </c>
      <c r="G160" s="2">
        <v>1</v>
      </c>
      <c r="H160" s="2">
        <v>10</v>
      </c>
      <c r="I160" s="2">
        <v>19</v>
      </c>
      <c r="J160" s="2">
        <v>20</v>
      </c>
      <c r="K160" s="2">
        <v>30</v>
      </c>
    </row>
    <row r="161" spans="1:11" ht="15" customHeight="1" x14ac:dyDescent="0.3">
      <c r="B161" s="74" t="s">
        <v>377</v>
      </c>
      <c r="C161" s="2">
        <v>0</v>
      </c>
      <c r="D161" s="2">
        <v>68</v>
      </c>
      <c r="E161" s="2">
        <v>42</v>
      </c>
      <c r="F161" s="2">
        <v>3</v>
      </c>
      <c r="G161" s="2">
        <v>0</v>
      </c>
      <c r="H161" s="2">
        <v>20</v>
      </c>
      <c r="I161" s="2">
        <v>40</v>
      </c>
      <c r="J161" s="2">
        <v>27</v>
      </c>
      <c r="K161" s="2">
        <v>33</v>
      </c>
    </row>
    <row r="162" spans="1:11" ht="15" customHeight="1" x14ac:dyDescent="0.3">
      <c r="B162" s="74" t="s">
        <v>378</v>
      </c>
      <c r="C162" s="2">
        <v>0</v>
      </c>
      <c r="D162" s="2">
        <v>27</v>
      </c>
      <c r="E162" s="2">
        <v>13</v>
      </c>
      <c r="F162" s="2">
        <v>0</v>
      </c>
      <c r="G162" s="2">
        <v>0</v>
      </c>
      <c r="H162" s="2">
        <v>5</v>
      </c>
      <c r="I162" s="2">
        <v>8</v>
      </c>
      <c r="J162" s="2">
        <v>16</v>
      </c>
      <c r="K162" s="2">
        <v>8</v>
      </c>
    </row>
    <row r="163" spans="1:11" ht="15" customHeight="1" x14ac:dyDescent="0.3">
      <c r="B163" s="74" t="s">
        <v>379</v>
      </c>
      <c r="C163" s="2">
        <v>0</v>
      </c>
      <c r="D163" s="2">
        <v>16</v>
      </c>
      <c r="E163" s="2">
        <v>5</v>
      </c>
      <c r="F163" s="2">
        <v>1</v>
      </c>
      <c r="G163" s="2">
        <v>0</v>
      </c>
      <c r="H163" s="2">
        <v>7</v>
      </c>
      <c r="I163" s="2">
        <v>6</v>
      </c>
      <c r="J163" s="2">
        <v>6</v>
      </c>
      <c r="K163" s="2">
        <v>8</v>
      </c>
    </row>
    <row r="164" spans="1:11" ht="15" customHeight="1" x14ac:dyDescent="0.3">
      <c r="B164" s="74" t="s">
        <v>380</v>
      </c>
      <c r="C164" s="2">
        <v>0</v>
      </c>
      <c r="D164" s="2">
        <v>4</v>
      </c>
      <c r="E164" s="2">
        <v>2</v>
      </c>
      <c r="F164" s="2">
        <v>0</v>
      </c>
      <c r="G164" s="2">
        <v>0</v>
      </c>
      <c r="H164" s="2">
        <v>3</v>
      </c>
      <c r="I164" s="2">
        <v>3</v>
      </c>
      <c r="J164" s="2">
        <v>3</v>
      </c>
      <c r="K164" s="2">
        <v>2</v>
      </c>
    </row>
    <row r="165" spans="1:11" ht="15" customHeight="1" x14ac:dyDescent="0.3">
      <c r="B165" s="74" t="s">
        <v>381</v>
      </c>
      <c r="C165" s="2">
        <v>0</v>
      </c>
      <c r="D165" s="2">
        <v>9</v>
      </c>
      <c r="E165" s="2">
        <v>3</v>
      </c>
      <c r="F165" s="2">
        <v>0</v>
      </c>
      <c r="G165" s="2">
        <v>0</v>
      </c>
      <c r="H165" s="2">
        <v>0</v>
      </c>
      <c r="I165" s="2">
        <v>4</v>
      </c>
      <c r="J165" s="2">
        <v>1</v>
      </c>
      <c r="K165" s="2">
        <v>3</v>
      </c>
    </row>
    <row r="166" spans="1:11" ht="15" customHeight="1" x14ac:dyDescent="0.3">
      <c r="B166" s="74" t="s">
        <v>382</v>
      </c>
      <c r="C166" s="2">
        <v>0</v>
      </c>
      <c r="D166" s="2">
        <v>19</v>
      </c>
      <c r="E166" s="2">
        <v>5</v>
      </c>
      <c r="F166" s="2">
        <v>1</v>
      </c>
      <c r="G166" s="2">
        <v>0</v>
      </c>
      <c r="H166" s="2">
        <v>1</v>
      </c>
      <c r="I166" s="2">
        <v>4</v>
      </c>
      <c r="J166" s="2">
        <v>4</v>
      </c>
      <c r="K166" s="2">
        <v>3</v>
      </c>
    </row>
    <row r="167" spans="1:11" ht="15" customHeight="1" x14ac:dyDescent="0.3">
      <c r="B167" s="74" t="s">
        <v>383</v>
      </c>
      <c r="C167" s="2">
        <v>0</v>
      </c>
      <c r="D167" s="2">
        <v>34</v>
      </c>
      <c r="E167" s="2">
        <v>17</v>
      </c>
      <c r="F167" s="2">
        <v>1</v>
      </c>
      <c r="G167" s="2">
        <v>2</v>
      </c>
      <c r="H167" s="2">
        <v>7</v>
      </c>
      <c r="I167" s="2">
        <v>9</v>
      </c>
      <c r="J167" s="2">
        <v>19</v>
      </c>
      <c r="K167" s="2">
        <v>15</v>
      </c>
    </row>
    <row r="168" spans="1:11" ht="15" customHeight="1" x14ac:dyDescent="0.3">
      <c r="A168" s="74" t="s">
        <v>172</v>
      </c>
      <c r="B168" s="74" t="s">
        <v>384</v>
      </c>
      <c r="C168" s="2">
        <v>0</v>
      </c>
      <c r="D168" s="2">
        <v>3</v>
      </c>
      <c r="E168" s="2">
        <v>4</v>
      </c>
      <c r="F168" s="2">
        <v>1</v>
      </c>
      <c r="G168" s="2">
        <v>0</v>
      </c>
      <c r="H168" s="2">
        <v>1</v>
      </c>
      <c r="I168" s="2">
        <v>1</v>
      </c>
      <c r="J168" s="2">
        <v>1</v>
      </c>
      <c r="K168" s="2">
        <v>3</v>
      </c>
    </row>
    <row r="169" spans="1:11" ht="15" customHeight="1" x14ac:dyDescent="0.3">
      <c r="B169" s="74" t="s">
        <v>385</v>
      </c>
      <c r="C169" s="2">
        <v>0</v>
      </c>
      <c r="D169" s="2">
        <v>9</v>
      </c>
      <c r="E169" s="2">
        <v>16</v>
      </c>
      <c r="F169" s="2">
        <v>0</v>
      </c>
      <c r="G169" s="2">
        <v>2</v>
      </c>
      <c r="H169" s="2">
        <v>3</v>
      </c>
      <c r="I169" s="2">
        <v>5</v>
      </c>
      <c r="J169" s="2">
        <v>9</v>
      </c>
      <c r="K169" s="2">
        <v>8</v>
      </c>
    </row>
    <row r="170" spans="1:11" ht="15" customHeight="1" x14ac:dyDescent="0.3">
      <c r="B170" s="74" t="s">
        <v>386</v>
      </c>
      <c r="C170" s="2">
        <v>0</v>
      </c>
      <c r="D170" s="2">
        <v>219</v>
      </c>
      <c r="E170" s="2">
        <v>130</v>
      </c>
      <c r="F170" s="2">
        <v>4</v>
      </c>
      <c r="G170" s="2">
        <v>3</v>
      </c>
      <c r="H170" s="2">
        <v>76</v>
      </c>
      <c r="I170" s="2">
        <v>175</v>
      </c>
      <c r="J170" s="2">
        <v>100</v>
      </c>
      <c r="K170" s="2">
        <v>118</v>
      </c>
    </row>
    <row r="171" spans="1:11" ht="15" customHeight="1" x14ac:dyDescent="0.3">
      <c r="B171" s="74" t="s">
        <v>387</v>
      </c>
      <c r="C171" s="2">
        <v>0</v>
      </c>
      <c r="D171" s="2">
        <v>8</v>
      </c>
      <c r="E171" s="2">
        <v>11</v>
      </c>
      <c r="F171" s="2">
        <v>0</v>
      </c>
      <c r="G171" s="2">
        <v>1</v>
      </c>
      <c r="H171" s="2">
        <v>2</v>
      </c>
      <c r="I171" s="2">
        <v>7</v>
      </c>
      <c r="J171" s="2">
        <v>7</v>
      </c>
      <c r="K171" s="2">
        <v>11</v>
      </c>
    </row>
    <row r="172" spans="1:11" ht="15" customHeight="1" x14ac:dyDescent="0.3">
      <c r="B172" s="74" t="s">
        <v>388</v>
      </c>
      <c r="C172" s="2">
        <v>0</v>
      </c>
      <c r="D172" s="2">
        <v>1</v>
      </c>
      <c r="E172" s="2">
        <v>2</v>
      </c>
      <c r="F172" s="2">
        <v>0</v>
      </c>
      <c r="G172" s="2">
        <v>0</v>
      </c>
      <c r="H172" s="2">
        <v>1</v>
      </c>
      <c r="I172" s="2">
        <v>3</v>
      </c>
      <c r="J172" s="2">
        <v>0</v>
      </c>
      <c r="K172" s="2">
        <v>3</v>
      </c>
    </row>
    <row r="173" spans="1:11" ht="15" customHeight="1" x14ac:dyDescent="0.3">
      <c r="B173" s="74" t="s">
        <v>389</v>
      </c>
      <c r="C173" s="2">
        <v>0</v>
      </c>
      <c r="D173" s="2">
        <v>21</v>
      </c>
      <c r="E173" s="2">
        <v>5</v>
      </c>
      <c r="F173" s="2">
        <v>1</v>
      </c>
      <c r="G173" s="2">
        <v>0</v>
      </c>
      <c r="H173" s="2">
        <v>4</v>
      </c>
      <c r="I173" s="2">
        <v>13</v>
      </c>
      <c r="J173" s="2">
        <v>10</v>
      </c>
      <c r="K173" s="2">
        <v>6</v>
      </c>
    </row>
    <row r="174" spans="1:11" ht="15" customHeight="1" x14ac:dyDescent="0.3">
      <c r="B174" s="74" t="s">
        <v>390</v>
      </c>
      <c r="C174" s="2">
        <v>0</v>
      </c>
      <c r="D174" s="2">
        <v>20</v>
      </c>
      <c r="E174" s="2">
        <v>35</v>
      </c>
      <c r="F174" s="2">
        <v>2</v>
      </c>
      <c r="G174" s="2">
        <v>1</v>
      </c>
      <c r="H174" s="2">
        <v>4</v>
      </c>
      <c r="I174" s="2">
        <v>27</v>
      </c>
      <c r="J174" s="2">
        <v>8</v>
      </c>
      <c r="K174" s="2">
        <v>22</v>
      </c>
    </row>
    <row r="175" spans="1:11" ht="15" customHeight="1" x14ac:dyDescent="0.3">
      <c r="B175" s="74" t="s">
        <v>391</v>
      </c>
      <c r="C175" s="2">
        <v>0</v>
      </c>
      <c r="D175" s="2">
        <v>5</v>
      </c>
      <c r="E175" s="2">
        <v>4</v>
      </c>
      <c r="F175" s="2">
        <v>0</v>
      </c>
      <c r="G175" s="2">
        <v>0</v>
      </c>
      <c r="H175" s="2">
        <v>1</v>
      </c>
      <c r="I175" s="2">
        <v>4</v>
      </c>
      <c r="J175" s="2">
        <v>6</v>
      </c>
      <c r="K175" s="2">
        <v>0</v>
      </c>
    </row>
    <row r="176" spans="1:11" ht="15" customHeight="1" x14ac:dyDescent="0.3">
      <c r="B176" s="74" t="s">
        <v>392</v>
      </c>
      <c r="C176" s="2">
        <v>0</v>
      </c>
      <c r="D176" s="2">
        <v>38</v>
      </c>
      <c r="E176" s="2">
        <v>27</v>
      </c>
      <c r="F176" s="2">
        <v>2</v>
      </c>
      <c r="G176" s="2">
        <v>3</v>
      </c>
      <c r="H176" s="2">
        <v>5</v>
      </c>
      <c r="I176" s="2">
        <v>32</v>
      </c>
      <c r="J176" s="2">
        <v>38</v>
      </c>
      <c r="K176" s="2">
        <v>24</v>
      </c>
    </row>
    <row r="177" spans="1:11" ht="15" customHeight="1" x14ac:dyDescent="0.3">
      <c r="A177" s="74" t="s">
        <v>199</v>
      </c>
      <c r="B177" s="74" t="s">
        <v>393</v>
      </c>
      <c r="C177" s="2">
        <v>0</v>
      </c>
      <c r="D177" s="2">
        <v>105</v>
      </c>
      <c r="E177" s="2">
        <v>63</v>
      </c>
      <c r="F177" s="2">
        <v>5</v>
      </c>
      <c r="G177" s="2">
        <v>0</v>
      </c>
      <c r="H177" s="2">
        <v>14</v>
      </c>
      <c r="I177" s="2">
        <v>42</v>
      </c>
      <c r="J177" s="2">
        <v>28</v>
      </c>
      <c r="K177" s="2">
        <v>36</v>
      </c>
    </row>
    <row r="178" spans="1:11" ht="15" customHeight="1" x14ac:dyDescent="0.3">
      <c r="B178" s="74" t="s">
        <v>394</v>
      </c>
      <c r="C178" s="2">
        <v>0</v>
      </c>
      <c r="D178" s="2">
        <v>2</v>
      </c>
      <c r="E178" s="2">
        <v>2</v>
      </c>
      <c r="F178" s="2">
        <v>0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</row>
    <row r="179" spans="1:11" ht="15" customHeight="1" x14ac:dyDescent="0.3">
      <c r="B179" s="74" t="s">
        <v>395</v>
      </c>
      <c r="C179" s="2">
        <v>0</v>
      </c>
      <c r="D179" s="2">
        <v>0</v>
      </c>
      <c r="E179" s="2">
        <v>2</v>
      </c>
      <c r="F179" s="2">
        <v>0</v>
      </c>
      <c r="G179" s="2">
        <v>0</v>
      </c>
      <c r="H179" s="2">
        <v>1</v>
      </c>
      <c r="I179" s="2">
        <v>1</v>
      </c>
      <c r="J179" s="2">
        <v>0</v>
      </c>
      <c r="K179" s="2">
        <v>0</v>
      </c>
    </row>
    <row r="180" spans="1:11" ht="15" customHeight="1" x14ac:dyDescent="0.3">
      <c r="A180" s="74" t="s">
        <v>218</v>
      </c>
      <c r="B180" s="74" t="s">
        <v>396</v>
      </c>
      <c r="C180" s="2">
        <v>0</v>
      </c>
      <c r="D180" s="2">
        <v>16</v>
      </c>
      <c r="E180" s="2">
        <v>14</v>
      </c>
      <c r="F180" s="2">
        <v>0</v>
      </c>
      <c r="G180" s="2">
        <v>0</v>
      </c>
      <c r="H180" s="2">
        <v>5</v>
      </c>
      <c r="I180" s="2">
        <v>13</v>
      </c>
      <c r="J180" s="2">
        <v>5</v>
      </c>
      <c r="K180" s="2">
        <v>7</v>
      </c>
    </row>
    <row r="181" spans="1:11" ht="15" customHeight="1" x14ac:dyDescent="0.3">
      <c r="B181" s="74" t="s">
        <v>397</v>
      </c>
      <c r="C181" s="2">
        <v>0</v>
      </c>
      <c r="D181" s="2">
        <v>25</v>
      </c>
      <c r="E181" s="2">
        <v>6</v>
      </c>
      <c r="F181" s="2">
        <v>0</v>
      </c>
      <c r="G181" s="2">
        <v>0</v>
      </c>
      <c r="H181" s="2">
        <v>8</v>
      </c>
      <c r="I181" s="2">
        <v>8</v>
      </c>
      <c r="J181" s="2">
        <v>7</v>
      </c>
      <c r="K181" s="2">
        <v>9</v>
      </c>
    </row>
    <row r="182" spans="1:11" ht="15" customHeight="1" x14ac:dyDescent="0.3">
      <c r="B182" s="74" t="s">
        <v>398</v>
      </c>
      <c r="C182" s="2">
        <v>0</v>
      </c>
      <c r="D182" s="2">
        <v>80</v>
      </c>
      <c r="E182" s="2">
        <v>59</v>
      </c>
      <c r="F182" s="2">
        <v>6</v>
      </c>
      <c r="G182" s="2">
        <v>1</v>
      </c>
      <c r="H182" s="2">
        <v>26</v>
      </c>
      <c r="I182" s="2">
        <v>43</v>
      </c>
      <c r="J182" s="2">
        <v>35</v>
      </c>
      <c r="K182" s="2">
        <v>32</v>
      </c>
    </row>
    <row r="183" spans="1:11" ht="15" customHeight="1" x14ac:dyDescent="0.3">
      <c r="B183" s="74" t="s">
        <v>399</v>
      </c>
      <c r="C183" s="2">
        <v>0</v>
      </c>
      <c r="D183" s="2">
        <v>15</v>
      </c>
      <c r="E183" s="2">
        <v>11</v>
      </c>
      <c r="F183" s="2">
        <v>0</v>
      </c>
      <c r="G183" s="2">
        <v>0</v>
      </c>
      <c r="H183" s="2">
        <v>1</v>
      </c>
      <c r="I183" s="2">
        <v>6</v>
      </c>
      <c r="J183" s="2">
        <v>3</v>
      </c>
      <c r="K183" s="2">
        <v>9</v>
      </c>
    </row>
    <row r="184" spans="1:11" ht="15" customHeight="1" x14ac:dyDescent="0.3">
      <c r="B184" s="74" t="s">
        <v>400</v>
      </c>
      <c r="C184" s="2">
        <v>0</v>
      </c>
      <c r="D184" s="2">
        <v>44</v>
      </c>
      <c r="E184" s="2">
        <v>22</v>
      </c>
      <c r="F184" s="2">
        <v>1</v>
      </c>
      <c r="G184" s="2">
        <v>0</v>
      </c>
      <c r="H184" s="2">
        <v>14</v>
      </c>
      <c r="I184" s="2">
        <v>18</v>
      </c>
      <c r="J184" s="2">
        <v>5</v>
      </c>
      <c r="K184" s="2">
        <v>13</v>
      </c>
    </row>
    <row r="185" spans="1:11" ht="15" customHeight="1" x14ac:dyDescent="0.3">
      <c r="B185" s="74" t="s">
        <v>401</v>
      </c>
      <c r="C185" s="2">
        <v>0</v>
      </c>
      <c r="D185" s="2">
        <v>29</v>
      </c>
      <c r="E185" s="2">
        <v>9</v>
      </c>
      <c r="F185" s="2">
        <v>1</v>
      </c>
      <c r="G185" s="2">
        <v>0</v>
      </c>
      <c r="H185" s="2">
        <v>4</v>
      </c>
      <c r="I185" s="2">
        <v>7</v>
      </c>
      <c r="J185" s="2">
        <v>1</v>
      </c>
      <c r="K185" s="2">
        <v>8</v>
      </c>
    </row>
    <row r="186" spans="1:11" ht="15" customHeight="1" x14ac:dyDescent="0.3">
      <c r="A186" s="74" t="s">
        <v>173</v>
      </c>
      <c r="B186" s="74" t="s">
        <v>402</v>
      </c>
      <c r="C186" s="2">
        <v>0</v>
      </c>
      <c r="D186" s="2">
        <v>7</v>
      </c>
      <c r="E186" s="2">
        <v>8</v>
      </c>
      <c r="F186" s="2">
        <v>1</v>
      </c>
      <c r="G186" s="2">
        <v>0</v>
      </c>
      <c r="H186" s="2">
        <v>0</v>
      </c>
      <c r="I186" s="2">
        <v>3</v>
      </c>
      <c r="J186" s="2">
        <v>3</v>
      </c>
      <c r="K186" s="2">
        <v>6</v>
      </c>
    </row>
    <row r="187" spans="1:11" ht="15" customHeight="1" x14ac:dyDescent="0.3">
      <c r="B187" s="74" t="s">
        <v>403</v>
      </c>
      <c r="C187" s="2">
        <v>0</v>
      </c>
      <c r="D187" s="2">
        <v>18</v>
      </c>
      <c r="E187" s="2">
        <v>40</v>
      </c>
      <c r="F187" s="2">
        <v>0</v>
      </c>
      <c r="G187" s="2">
        <v>0</v>
      </c>
      <c r="H187" s="2">
        <v>2</v>
      </c>
      <c r="I187" s="2">
        <v>17</v>
      </c>
      <c r="J187" s="2">
        <v>12</v>
      </c>
      <c r="K187" s="2">
        <v>26</v>
      </c>
    </row>
    <row r="188" spans="1:11" ht="15" customHeight="1" x14ac:dyDescent="0.3">
      <c r="B188" s="74" t="s">
        <v>404</v>
      </c>
      <c r="C188" s="2">
        <v>0</v>
      </c>
      <c r="D188" s="2">
        <v>50</v>
      </c>
      <c r="E188" s="2">
        <v>56</v>
      </c>
      <c r="F188" s="2">
        <v>2</v>
      </c>
      <c r="G188" s="2">
        <v>1</v>
      </c>
      <c r="H188" s="2">
        <v>12</v>
      </c>
      <c r="I188" s="2">
        <v>106</v>
      </c>
      <c r="J188" s="2">
        <v>45</v>
      </c>
      <c r="K188" s="2">
        <v>51</v>
      </c>
    </row>
    <row r="189" spans="1:11" ht="15" customHeight="1" x14ac:dyDescent="0.3">
      <c r="B189" s="74" t="s">
        <v>405</v>
      </c>
      <c r="C189" s="2">
        <v>0</v>
      </c>
      <c r="D189" s="2">
        <v>19</v>
      </c>
      <c r="E189" s="2">
        <v>30</v>
      </c>
      <c r="F189" s="2">
        <v>0</v>
      </c>
      <c r="G189" s="2">
        <v>0</v>
      </c>
      <c r="H189" s="2">
        <v>4</v>
      </c>
      <c r="I189" s="2">
        <v>2</v>
      </c>
      <c r="J189" s="2">
        <v>13</v>
      </c>
      <c r="K189" s="2">
        <v>11</v>
      </c>
    </row>
    <row r="190" spans="1:11" ht="15" customHeight="1" x14ac:dyDescent="0.3">
      <c r="B190" s="74" t="s">
        <v>406</v>
      </c>
      <c r="C190" s="2">
        <v>0</v>
      </c>
      <c r="D190" s="2">
        <v>11</v>
      </c>
      <c r="E190" s="2">
        <v>18</v>
      </c>
      <c r="F190" s="2">
        <v>0</v>
      </c>
      <c r="G190" s="2">
        <v>1</v>
      </c>
      <c r="H190" s="2">
        <v>2</v>
      </c>
      <c r="I190" s="2">
        <v>7</v>
      </c>
      <c r="J190" s="2">
        <v>5</v>
      </c>
      <c r="K190" s="2">
        <v>15</v>
      </c>
    </row>
    <row r="191" spans="1:11" ht="15" customHeight="1" x14ac:dyDescent="0.3">
      <c r="B191" s="74" t="s">
        <v>407</v>
      </c>
      <c r="C191" s="2">
        <v>0</v>
      </c>
      <c r="D191" s="2">
        <v>11</v>
      </c>
      <c r="E191" s="2">
        <v>18</v>
      </c>
      <c r="F191" s="2">
        <v>4</v>
      </c>
      <c r="G191" s="2">
        <v>0</v>
      </c>
      <c r="H191" s="2">
        <v>0</v>
      </c>
      <c r="I191" s="2">
        <v>16</v>
      </c>
      <c r="J191" s="2">
        <v>9</v>
      </c>
      <c r="K191" s="2">
        <v>14</v>
      </c>
    </row>
    <row r="192" spans="1:11" ht="15" customHeight="1" x14ac:dyDescent="0.3">
      <c r="A192" s="74" t="s">
        <v>179</v>
      </c>
      <c r="B192" s="74" t="s">
        <v>408</v>
      </c>
      <c r="C192" s="2">
        <v>0</v>
      </c>
      <c r="D192" s="2">
        <v>6</v>
      </c>
      <c r="E192" s="2">
        <v>3</v>
      </c>
      <c r="F192" s="2">
        <v>2</v>
      </c>
      <c r="G192" s="2">
        <v>0</v>
      </c>
      <c r="H192" s="2">
        <v>3</v>
      </c>
      <c r="I192" s="2">
        <v>8</v>
      </c>
      <c r="J192" s="2">
        <v>3</v>
      </c>
      <c r="K192" s="2">
        <v>0</v>
      </c>
    </row>
    <row r="193" spans="1:11" ht="15" customHeight="1" x14ac:dyDescent="0.3">
      <c r="B193" s="74" t="s">
        <v>409</v>
      </c>
      <c r="C193" s="2">
        <v>0</v>
      </c>
      <c r="D193" s="2">
        <v>2</v>
      </c>
      <c r="E193" s="2">
        <v>0</v>
      </c>
      <c r="F193" s="2">
        <v>0</v>
      </c>
      <c r="G193" s="2">
        <v>0</v>
      </c>
      <c r="H193" s="2">
        <v>0</v>
      </c>
      <c r="I193" s="2">
        <v>1</v>
      </c>
      <c r="J193" s="2">
        <v>2</v>
      </c>
      <c r="K193" s="2">
        <v>1</v>
      </c>
    </row>
    <row r="194" spans="1:11" ht="15" customHeight="1" x14ac:dyDescent="0.3">
      <c r="B194" s="74" t="s">
        <v>410</v>
      </c>
      <c r="C194" s="2">
        <v>0</v>
      </c>
      <c r="D194" s="2">
        <v>8</v>
      </c>
      <c r="E194" s="2">
        <v>2</v>
      </c>
      <c r="F194" s="2">
        <v>0</v>
      </c>
      <c r="G194" s="2">
        <v>0</v>
      </c>
      <c r="H194" s="2">
        <v>1</v>
      </c>
      <c r="I194" s="2">
        <v>5</v>
      </c>
      <c r="J194" s="2">
        <v>0</v>
      </c>
      <c r="K194" s="2">
        <v>1</v>
      </c>
    </row>
    <row r="195" spans="1:11" ht="15" customHeight="1" x14ac:dyDescent="0.3">
      <c r="B195" s="74" t="s">
        <v>411</v>
      </c>
      <c r="C195" s="2">
        <v>0</v>
      </c>
      <c r="D195" s="2">
        <v>25</v>
      </c>
      <c r="E195" s="2">
        <v>9</v>
      </c>
      <c r="F195" s="2">
        <v>1</v>
      </c>
      <c r="G195" s="2">
        <v>0</v>
      </c>
      <c r="H195" s="2">
        <v>3</v>
      </c>
      <c r="I195" s="2">
        <v>9</v>
      </c>
      <c r="J195" s="2">
        <v>7</v>
      </c>
      <c r="K195" s="2">
        <v>10</v>
      </c>
    </row>
    <row r="196" spans="1:11" ht="15" customHeight="1" x14ac:dyDescent="0.3">
      <c r="B196" s="74" t="s">
        <v>412</v>
      </c>
      <c r="C196" s="2">
        <v>0</v>
      </c>
      <c r="D196" s="2">
        <v>9</v>
      </c>
      <c r="E196" s="2">
        <v>11</v>
      </c>
      <c r="F196" s="2">
        <v>2</v>
      </c>
      <c r="G196" s="2">
        <v>1</v>
      </c>
      <c r="H196" s="2">
        <v>2</v>
      </c>
      <c r="I196" s="2">
        <v>4</v>
      </c>
      <c r="J196" s="2">
        <v>2</v>
      </c>
      <c r="K196" s="2">
        <v>2</v>
      </c>
    </row>
    <row r="197" spans="1:11" ht="15" customHeight="1" x14ac:dyDescent="0.3">
      <c r="B197" s="74" t="s">
        <v>413</v>
      </c>
      <c r="C197" s="2">
        <v>0</v>
      </c>
      <c r="D197" s="2">
        <v>4</v>
      </c>
      <c r="E197" s="2">
        <v>10</v>
      </c>
      <c r="F197" s="2">
        <v>1</v>
      </c>
      <c r="G197" s="2">
        <v>0</v>
      </c>
      <c r="H197" s="2">
        <v>3</v>
      </c>
      <c r="I197" s="2">
        <v>4</v>
      </c>
      <c r="J197" s="2">
        <v>3</v>
      </c>
      <c r="K197" s="2">
        <v>7</v>
      </c>
    </row>
    <row r="198" spans="1:11" ht="15" customHeight="1" x14ac:dyDescent="0.3">
      <c r="A198" s="74" t="s">
        <v>174</v>
      </c>
      <c r="B198" s="74" t="s">
        <v>414</v>
      </c>
      <c r="C198" s="2">
        <v>0</v>
      </c>
      <c r="D198" s="2">
        <v>14</v>
      </c>
      <c r="E198" s="2">
        <v>6</v>
      </c>
      <c r="F198" s="2">
        <v>1</v>
      </c>
      <c r="G198" s="2">
        <v>2</v>
      </c>
      <c r="H198" s="2">
        <v>1</v>
      </c>
      <c r="I198" s="2">
        <v>7</v>
      </c>
      <c r="J198" s="2">
        <v>3</v>
      </c>
      <c r="K198" s="2">
        <v>5</v>
      </c>
    </row>
    <row r="199" spans="1:11" ht="15" customHeight="1" x14ac:dyDescent="0.3">
      <c r="B199" s="74" t="s">
        <v>415</v>
      </c>
      <c r="C199" s="2">
        <v>0</v>
      </c>
      <c r="D199" s="2">
        <v>11</v>
      </c>
      <c r="E199" s="2">
        <v>8</v>
      </c>
      <c r="F199" s="2">
        <v>1</v>
      </c>
      <c r="G199" s="2">
        <v>1</v>
      </c>
      <c r="H199" s="2">
        <v>2</v>
      </c>
      <c r="I199" s="2">
        <v>13</v>
      </c>
      <c r="J199" s="2">
        <v>8</v>
      </c>
      <c r="K199" s="2">
        <v>5</v>
      </c>
    </row>
    <row r="200" spans="1:11" ht="15" customHeight="1" x14ac:dyDescent="0.3">
      <c r="B200" s="74" t="s">
        <v>416</v>
      </c>
      <c r="C200" s="2">
        <v>1</v>
      </c>
      <c r="D200" s="2">
        <v>7</v>
      </c>
      <c r="E200" s="2">
        <v>1</v>
      </c>
      <c r="F200" s="2">
        <v>2</v>
      </c>
      <c r="G200" s="2">
        <v>0</v>
      </c>
      <c r="H200" s="2">
        <v>0</v>
      </c>
      <c r="I200" s="2">
        <v>6</v>
      </c>
      <c r="J200" s="2">
        <v>2</v>
      </c>
      <c r="K200" s="2">
        <v>3</v>
      </c>
    </row>
    <row r="201" spans="1:11" ht="15" customHeight="1" x14ac:dyDescent="0.3">
      <c r="B201" s="74" t="s">
        <v>417</v>
      </c>
      <c r="C201" s="2">
        <v>0</v>
      </c>
      <c r="D201" s="2">
        <v>10</v>
      </c>
      <c r="E201" s="2">
        <v>5</v>
      </c>
      <c r="F201" s="2">
        <v>1</v>
      </c>
      <c r="G201" s="2">
        <v>2</v>
      </c>
      <c r="H201" s="2">
        <v>1</v>
      </c>
      <c r="I201" s="2">
        <v>2</v>
      </c>
      <c r="J201" s="2">
        <v>3</v>
      </c>
      <c r="K201" s="2">
        <v>3</v>
      </c>
    </row>
    <row r="202" spans="1:11" ht="15" customHeight="1" x14ac:dyDescent="0.3">
      <c r="B202" s="74" t="s">
        <v>418</v>
      </c>
      <c r="C202" s="2">
        <v>0</v>
      </c>
      <c r="D202" s="2">
        <v>59</v>
      </c>
      <c r="E202" s="2">
        <v>49</v>
      </c>
      <c r="F202" s="2">
        <v>2</v>
      </c>
      <c r="G202" s="2">
        <v>2</v>
      </c>
      <c r="H202" s="2">
        <v>13</v>
      </c>
      <c r="I202" s="2">
        <v>53</v>
      </c>
      <c r="J202" s="2">
        <v>32</v>
      </c>
      <c r="K202" s="2">
        <v>17</v>
      </c>
    </row>
    <row r="203" spans="1:11" ht="15" customHeight="1" x14ac:dyDescent="0.3">
      <c r="B203" s="74" t="s">
        <v>419</v>
      </c>
      <c r="C203" s="2">
        <v>0</v>
      </c>
      <c r="D203" s="2">
        <v>5</v>
      </c>
      <c r="E203" s="2">
        <v>10</v>
      </c>
      <c r="F203" s="2">
        <v>0</v>
      </c>
      <c r="G203" s="2">
        <v>0</v>
      </c>
      <c r="H203" s="2">
        <v>11</v>
      </c>
      <c r="I203" s="2">
        <v>16</v>
      </c>
      <c r="J203" s="2">
        <v>3</v>
      </c>
      <c r="K203" s="2">
        <v>4</v>
      </c>
    </row>
    <row r="204" spans="1:11" ht="15" customHeight="1" x14ac:dyDescent="0.3">
      <c r="B204" s="74" t="s">
        <v>420</v>
      </c>
      <c r="C204" s="2">
        <v>0</v>
      </c>
      <c r="D204" s="2">
        <v>21</v>
      </c>
      <c r="E204" s="2">
        <v>17</v>
      </c>
      <c r="F204" s="2">
        <v>1</v>
      </c>
      <c r="G204" s="2">
        <v>0</v>
      </c>
      <c r="H204" s="2">
        <v>9</v>
      </c>
      <c r="I204" s="2">
        <v>26</v>
      </c>
      <c r="J204" s="2">
        <v>21</v>
      </c>
      <c r="K204" s="2">
        <v>15</v>
      </c>
    </row>
    <row r="205" spans="1:11" ht="15" customHeight="1" x14ac:dyDescent="0.3">
      <c r="B205" s="74" t="s">
        <v>421</v>
      </c>
      <c r="C205" s="2">
        <v>0</v>
      </c>
      <c r="D205" s="2">
        <v>12</v>
      </c>
      <c r="E205" s="2">
        <v>8</v>
      </c>
      <c r="F205" s="2">
        <v>1</v>
      </c>
      <c r="G205" s="2">
        <v>1</v>
      </c>
      <c r="H205" s="2">
        <v>2</v>
      </c>
      <c r="I205" s="2">
        <v>8</v>
      </c>
      <c r="J205" s="2">
        <v>1</v>
      </c>
      <c r="K205" s="2">
        <v>3</v>
      </c>
    </row>
    <row r="206" spans="1:11" ht="15" customHeight="1" x14ac:dyDescent="0.3">
      <c r="B206" s="74" t="s">
        <v>422</v>
      </c>
      <c r="C206" s="2">
        <v>0</v>
      </c>
      <c r="D206" s="2">
        <v>24</v>
      </c>
      <c r="E206" s="2">
        <v>14</v>
      </c>
      <c r="F206" s="2">
        <v>2</v>
      </c>
      <c r="G206" s="2">
        <v>0</v>
      </c>
      <c r="H206" s="2">
        <v>2</v>
      </c>
      <c r="I206" s="2">
        <v>10</v>
      </c>
      <c r="J206" s="2">
        <v>6</v>
      </c>
      <c r="K206" s="2">
        <v>9</v>
      </c>
    </row>
    <row r="207" spans="1:11" ht="15" customHeight="1" x14ac:dyDescent="0.3">
      <c r="B207" s="74" t="s">
        <v>423</v>
      </c>
      <c r="C207" s="2">
        <v>0</v>
      </c>
      <c r="D207" s="2">
        <v>7</v>
      </c>
      <c r="E207" s="2">
        <v>8</v>
      </c>
      <c r="F207" s="2">
        <v>1</v>
      </c>
      <c r="G207" s="2">
        <v>0</v>
      </c>
      <c r="H207" s="2">
        <v>1</v>
      </c>
      <c r="I207" s="2">
        <v>5</v>
      </c>
      <c r="J207" s="2">
        <v>4</v>
      </c>
      <c r="K207" s="2">
        <v>10</v>
      </c>
    </row>
    <row r="208" spans="1:11" ht="15" customHeight="1" x14ac:dyDescent="0.3">
      <c r="A208" s="74" t="s">
        <v>189</v>
      </c>
      <c r="B208" s="74" t="s">
        <v>424</v>
      </c>
      <c r="C208" s="2">
        <v>0</v>
      </c>
      <c r="D208" s="2">
        <v>1</v>
      </c>
      <c r="E208" s="2">
        <v>5</v>
      </c>
      <c r="F208" s="2">
        <v>0</v>
      </c>
      <c r="G208" s="2">
        <v>0</v>
      </c>
      <c r="H208" s="2">
        <v>2</v>
      </c>
      <c r="I208" s="2">
        <v>3</v>
      </c>
      <c r="J208" s="2">
        <v>4</v>
      </c>
      <c r="K208" s="2">
        <v>2</v>
      </c>
    </row>
    <row r="209" spans="1:11" ht="15" customHeight="1" x14ac:dyDescent="0.3">
      <c r="B209" s="74" t="s">
        <v>425</v>
      </c>
      <c r="C209" s="2">
        <v>0</v>
      </c>
      <c r="D209" s="2">
        <v>3</v>
      </c>
      <c r="E209" s="2">
        <v>1</v>
      </c>
      <c r="F209" s="2">
        <v>0</v>
      </c>
      <c r="G209" s="2">
        <v>0</v>
      </c>
      <c r="H209" s="2">
        <v>0</v>
      </c>
      <c r="I209" s="2">
        <v>0</v>
      </c>
      <c r="J209" s="2">
        <v>0</v>
      </c>
      <c r="K209" s="2">
        <v>0</v>
      </c>
    </row>
    <row r="210" spans="1:11" ht="15" customHeight="1" x14ac:dyDescent="0.3">
      <c r="B210" s="74" t="s">
        <v>426</v>
      </c>
      <c r="C210" s="2">
        <v>0</v>
      </c>
      <c r="D210" s="2">
        <v>3</v>
      </c>
      <c r="E210" s="2">
        <v>7</v>
      </c>
      <c r="F210" s="2">
        <v>0</v>
      </c>
      <c r="G210" s="2">
        <v>0</v>
      </c>
      <c r="H210" s="2">
        <v>1</v>
      </c>
      <c r="I210" s="2">
        <v>4</v>
      </c>
      <c r="J210" s="2">
        <v>4</v>
      </c>
      <c r="K210" s="2">
        <v>2</v>
      </c>
    </row>
    <row r="211" spans="1:11" ht="15" customHeight="1" x14ac:dyDescent="0.3">
      <c r="B211" s="74" t="s">
        <v>427</v>
      </c>
      <c r="C211" s="2">
        <v>0</v>
      </c>
      <c r="D211" s="2">
        <v>57</v>
      </c>
      <c r="E211" s="2">
        <v>43</v>
      </c>
      <c r="F211" s="2">
        <v>3</v>
      </c>
      <c r="G211" s="2">
        <v>0</v>
      </c>
      <c r="H211" s="2">
        <v>14</v>
      </c>
      <c r="I211" s="2">
        <v>34</v>
      </c>
      <c r="J211" s="2">
        <v>21</v>
      </c>
      <c r="K211" s="2">
        <v>23</v>
      </c>
    </row>
    <row r="212" spans="1:11" ht="15" customHeight="1" x14ac:dyDescent="0.3">
      <c r="B212" s="74" t="s">
        <v>428</v>
      </c>
      <c r="C212" s="2">
        <v>0</v>
      </c>
      <c r="D212" s="2">
        <v>29</v>
      </c>
      <c r="E212" s="2">
        <v>19</v>
      </c>
      <c r="F212" s="2">
        <v>1</v>
      </c>
      <c r="G212" s="2">
        <v>0</v>
      </c>
      <c r="H212" s="2">
        <v>10</v>
      </c>
      <c r="I212" s="2">
        <v>24</v>
      </c>
      <c r="J212" s="2">
        <v>10</v>
      </c>
      <c r="K212" s="2">
        <v>13</v>
      </c>
    </row>
    <row r="213" spans="1:11" ht="15" customHeight="1" x14ac:dyDescent="0.3">
      <c r="B213" s="74" t="s">
        <v>429</v>
      </c>
      <c r="C213" s="2">
        <v>0</v>
      </c>
      <c r="D213" s="2">
        <v>3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  <c r="J213" s="2">
        <v>0</v>
      </c>
      <c r="K213" s="2">
        <v>0</v>
      </c>
    </row>
    <row r="214" spans="1:11" ht="15" customHeight="1" x14ac:dyDescent="0.3">
      <c r="B214" s="74" t="s">
        <v>430</v>
      </c>
      <c r="C214" s="2">
        <v>0</v>
      </c>
      <c r="D214" s="2">
        <v>4</v>
      </c>
      <c r="E214" s="2">
        <v>2</v>
      </c>
      <c r="F214" s="2">
        <v>0</v>
      </c>
      <c r="G214" s="2">
        <v>0</v>
      </c>
      <c r="H214" s="2">
        <v>1</v>
      </c>
      <c r="I214" s="2">
        <v>0</v>
      </c>
      <c r="J214" s="2">
        <v>0</v>
      </c>
      <c r="K214" s="2">
        <v>0</v>
      </c>
    </row>
    <row r="215" spans="1:11" ht="15" customHeight="1" x14ac:dyDescent="0.3">
      <c r="A215" s="74" t="s">
        <v>203</v>
      </c>
      <c r="B215" s="74" t="s">
        <v>431</v>
      </c>
      <c r="C215" s="2">
        <v>0</v>
      </c>
      <c r="D215" s="2">
        <v>20</v>
      </c>
      <c r="E215" s="2">
        <v>18</v>
      </c>
      <c r="F215" s="2">
        <v>0</v>
      </c>
      <c r="G215" s="2">
        <v>0</v>
      </c>
      <c r="H215" s="2">
        <v>5</v>
      </c>
      <c r="I215" s="2">
        <v>8</v>
      </c>
      <c r="J215" s="2">
        <v>5</v>
      </c>
      <c r="K215" s="2">
        <v>12</v>
      </c>
    </row>
    <row r="216" spans="1:11" ht="15" customHeight="1" x14ac:dyDescent="0.3">
      <c r="B216" s="74" t="s">
        <v>432</v>
      </c>
      <c r="C216" s="2">
        <v>0</v>
      </c>
      <c r="D216" s="2">
        <v>8</v>
      </c>
      <c r="E216" s="2">
        <v>9</v>
      </c>
      <c r="F216" s="2">
        <v>0</v>
      </c>
      <c r="G216" s="2">
        <v>0</v>
      </c>
      <c r="H216" s="2">
        <v>1</v>
      </c>
      <c r="I216" s="2">
        <v>7</v>
      </c>
      <c r="J216" s="2">
        <v>3</v>
      </c>
      <c r="K216" s="2">
        <v>5</v>
      </c>
    </row>
    <row r="217" spans="1:11" ht="15" customHeight="1" x14ac:dyDescent="0.3">
      <c r="B217" s="74" t="s">
        <v>433</v>
      </c>
      <c r="C217" s="2">
        <v>0</v>
      </c>
      <c r="D217" s="2">
        <v>7</v>
      </c>
      <c r="E217" s="2">
        <v>2</v>
      </c>
      <c r="F217" s="2">
        <v>0</v>
      </c>
      <c r="G217" s="2">
        <v>0</v>
      </c>
      <c r="H217" s="2">
        <v>1</v>
      </c>
      <c r="I217" s="2">
        <v>1</v>
      </c>
      <c r="J217" s="2">
        <v>1</v>
      </c>
      <c r="K217" s="2">
        <v>4</v>
      </c>
    </row>
    <row r="218" spans="1:11" ht="15" customHeight="1" x14ac:dyDescent="0.3">
      <c r="B218" s="74" t="s">
        <v>434</v>
      </c>
      <c r="C218" s="2">
        <v>0</v>
      </c>
      <c r="D218" s="2">
        <v>73</v>
      </c>
      <c r="E218" s="2">
        <v>37</v>
      </c>
      <c r="F218" s="2">
        <v>1</v>
      </c>
      <c r="G218" s="2">
        <v>0</v>
      </c>
      <c r="H218" s="2">
        <v>20</v>
      </c>
      <c r="I218" s="2">
        <v>40</v>
      </c>
      <c r="J218" s="2">
        <v>28</v>
      </c>
      <c r="K218" s="2">
        <v>31</v>
      </c>
    </row>
    <row r="219" spans="1:11" ht="15" customHeight="1" x14ac:dyDescent="0.3">
      <c r="B219" s="74" t="s">
        <v>435</v>
      </c>
      <c r="C219" s="2">
        <v>0</v>
      </c>
      <c r="D219" s="2">
        <v>2</v>
      </c>
      <c r="E219" s="2">
        <v>3</v>
      </c>
      <c r="F219" s="2">
        <v>0</v>
      </c>
      <c r="G219" s="2">
        <v>1</v>
      </c>
      <c r="H219" s="2">
        <v>1</v>
      </c>
      <c r="I219" s="2">
        <v>4</v>
      </c>
      <c r="J219" s="2">
        <v>3</v>
      </c>
      <c r="K219" s="2">
        <v>0</v>
      </c>
    </row>
    <row r="220" spans="1:11" ht="15" customHeight="1" x14ac:dyDescent="0.3">
      <c r="B220" s="74" t="s">
        <v>436</v>
      </c>
      <c r="C220" s="2">
        <v>0</v>
      </c>
      <c r="D220" s="2">
        <v>4</v>
      </c>
      <c r="E220" s="2">
        <v>12</v>
      </c>
      <c r="F220" s="2">
        <v>0</v>
      </c>
      <c r="G220" s="2">
        <v>0</v>
      </c>
      <c r="H220" s="2">
        <v>0</v>
      </c>
      <c r="I220" s="2">
        <v>4</v>
      </c>
      <c r="J220" s="2">
        <v>4</v>
      </c>
      <c r="K220" s="2">
        <v>4</v>
      </c>
    </row>
    <row r="221" spans="1:11" ht="15" customHeight="1" x14ac:dyDescent="0.3">
      <c r="B221" s="74" t="s">
        <v>437</v>
      </c>
      <c r="C221" s="2">
        <v>0</v>
      </c>
      <c r="D221" s="2">
        <v>2</v>
      </c>
      <c r="E221" s="2">
        <v>2</v>
      </c>
      <c r="F221" s="2">
        <v>0</v>
      </c>
      <c r="G221" s="2">
        <v>1</v>
      </c>
      <c r="H221" s="2">
        <v>0</v>
      </c>
      <c r="I221" s="2">
        <v>1</v>
      </c>
      <c r="J221" s="2">
        <v>1</v>
      </c>
      <c r="K221" s="2">
        <v>2</v>
      </c>
    </row>
    <row r="222" spans="1:11" ht="15" customHeight="1" x14ac:dyDescent="0.3">
      <c r="A222" s="74" t="s">
        <v>220</v>
      </c>
      <c r="B222" s="74" t="s">
        <v>438</v>
      </c>
      <c r="C222" s="2">
        <v>0</v>
      </c>
      <c r="D222" s="2">
        <v>33</v>
      </c>
      <c r="E222" s="2">
        <v>13</v>
      </c>
      <c r="F222" s="2">
        <v>0</v>
      </c>
      <c r="G222" s="2">
        <v>0</v>
      </c>
      <c r="H222" s="2">
        <v>1</v>
      </c>
      <c r="I222" s="2">
        <v>4</v>
      </c>
      <c r="J222" s="2">
        <v>0</v>
      </c>
      <c r="K222" s="2">
        <v>5</v>
      </c>
    </row>
    <row r="223" spans="1:11" ht="15" customHeight="1" x14ac:dyDescent="0.3">
      <c r="B223" s="74" t="s">
        <v>439</v>
      </c>
      <c r="C223" s="2">
        <v>0</v>
      </c>
      <c r="D223" s="2">
        <v>5</v>
      </c>
      <c r="E223" s="2">
        <v>8</v>
      </c>
      <c r="F223" s="2">
        <v>0</v>
      </c>
      <c r="G223" s="2">
        <v>0</v>
      </c>
      <c r="H223" s="2">
        <v>0</v>
      </c>
      <c r="I223" s="2">
        <v>7</v>
      </c>
      <c r="J223" s="2">
        <v>2</v>
      </c>
      <c r="K223" s="2">
        <v>6</v>
      </c>
    </row>
    <row r="224" spans="1:11" ht="15" customHeight="1" x14ac:dyDescent="0.3">
      <c r="B224" s="74" t="s">
        <v>440</v>
      </c>
      <c r="C224" s="2">
        <v>0</v>
      </c>
      <c r="D224" s="2">
        <v>63</v>
      </c>
      <c r="E224" s="2">
        <v>40</v>
      </c>
      <c r="F224" s="2">
        <v>3</v>
      </c>
      <c r="G224" s="2">
        <v>0</v>
      </c>
      <c r="H224" s="2">
        <v>11</v>
      </c>
      <c r="I224" s="2">
        <v>34</v>
      </c>
      <c r="J224" s="2">
        <v>28</v>
      </c>
      <c r="K224" s="2">
        <v>29</v>
      </c>
    </row>
    <row r="225" spans="1:11" ht="15" customHeight="1" x14ac:dyDescent="0.3">
      <c r="A225" s="74" t="s">
        <v>211</v>
      </c>
      <c r="B225" s="74" t="s">
        <v>441</v>
      </c>
      <c r="C225" s="2">
        <v>0</v>
      </c>
      <c r="D225" s="2">
        <v>1</v>
      </c>
      <c r="E225" s="2">
        <v>2</v>
      </c>
      <c r="F225" s="2">
        <v>0</v>
      </c>
      <c r="G225" s="2">
        <v>0</v>
      </c>
      <c r="H225" s="2">
        <v>0</v>
      </c>
      <c r="I225" s="2">
        <v>3</v>
      </c>
      <c r="J225" s="2">
        <v>1</v>
      </c>
      <c r="K225" s="2">
        <v>1</v>
      </c>
    </row>
    <row r="226" spans="1:11" ht="15" customHeight="1" x14ac:dyDescent="0.3">
      <c r="B226" s="74" t="s">
        <v>442</v>
      </c>
      <c r="C226" s="2">
        <v>0</v>
      </c>
      <c r="D226" s="2">
        <v>2</v>
      </c>
      <c r="E226" s="2">
        <v>0</v>
      </c>
      <c r="F226" s="2">
        <v>0</v>
      </c>
      <c r="G226" s="2">
        <v>0</v>
      </c>
      <c r="H226" s="2">
        <v>0</v>
      </c>
      <c r="I226" s="2">
        <v>0</v>
      </c>
      <c r="J226" s="2">
        <v>0</v>
      </c>
      <c r="K226" s="2">
        <v>0</v>
      </c>
    </row>
    <row r="227" spans="1:11" ht="15" customHeight="1" x14ac:dyDescent="0.3">
      <c r="B227" s="74" t="s">
        <v>443</v>
      </c>
      <c r="C227" s="2">
        <v>0</v>
      </c>
      <c r="D227" s="2">
        <v>4</v>
      </c>
      <c r="E227" s="2">
        <v>4</v>
      </c>
      <c r="F227" s="2">
        <v>1</v>
      </c>
      <c r="G227" s="2">
        <v>1</v>
      </c>
      <c r="H227" s="2">
        <v>1</v>
      </c>
      <c r="I227" s="2">
        <v>1</v>
      </c>
      <c r="J227" s="2">
        <v>2</v>
      </c>
      <c r="K227" s="2">
        <v>1</v>
      </c>
    </row>
    <row r="228" spans="1:11" ht="15" customHeight="1" x14ac:dyDescent="0.3">
      <c r="B228" s="74" t="s">
        <v>444</v>
      </c>
      <c r="C228" s="2">
        <v>0</v>
      </c>
      <c r="D228" s="2">
        <v>37</v>
      </c>
      <c r="E228" s="2">
        <v>18</v>
      </c>
      <c r="F228" s="2">
        <v>1</v>
      </c>
      <c r="G228" s="2">
        <v>0</v>
      </c>
      <c r="H228" s="2">
        <v>4</v>
      </c>
      <c r="I228" s="2">
        <v>18</v>
      </c>
      <c r="J228" s="2">
        <v>11</v>
      </c>
      <c r="K228" s="2">
        <v>19</v>
      </c>
    </row>
    <row r="229" spans="1:11" ht="15" customHeight="1" x14ac:dyDescent="0.3">
      <c r="B229" s="74" t="s">
        <v>445</v>
      </c>
      <c r="C229" s="2">
        <v>0</v>
      </c>
      <c r="D229" s="2">
        <v>7</v>
      </c>
      <c r="E229" s="2">
        <v>2</v>
      </c>
      <c r="F229" s="2">
        <v>0</v>
      </c>
      <c r="G229" s="2">
        <v>0</v>
      </c>
      <c r="H229" s="2">
        <v>0</v>
      </c>
      <c r="I229" s="2">
        <v>4</v>
      </c>
      <c r="J229" s="2">
        <v>1</v>
      </c>
      <c r="K229" s="2">
        <v>2</v>
      </c>
    </row>
    <row r="230" spans="1:11" ht="15" customHeight="1" x14ac:dyDescent="0.3">
      <c r="B230" s="74" t="s">
        <v>446</v>
      </c>
      <c r="C230" s="2">
        <v>0</v>
      </c>
      <c r="D230" s="2">
        <v>7</v>
      </c>
      <c r="E230" s="2">
        <v>6</v>
      </c>
      <c r="F230" s="2">
        <v>0</v>
      </c>
      <c r="G230" s="2">
        <v>0</v>
      </c>
      <c r="H230" s="2">
        <v>0</v>
      </c>
      <c r="I230" s="2">
        <v>4</v>
      </c>
      <c r="J230" s="2">
        <v>1</v>
      </c>
      <c r="K230" s="2">
        <v>5</v>
      </c>
    </row>
    <row r="231" spans="1:11" ht="15" customHeight="1" x14ac:dyDescent="0.3">
      <c r="B231" s="74" t="s">
        <v>447</v>
      </c>
      <c r="C231" s="2">
        <v>0</v>
      </c>
      <c r="D231" s="2">
        <v>5</v>
      </c>
      <c r="E231" s="2">
        <v>3</v>
      </c>
      <c r="F231" s="2">
        <v>0</v>
      </c>
      <c r="G231" s="2">
        <v>0</v>
      </c>
      <c r="H231" s="2">
        <v>0</v>
      </c>
      <c r="I231" s="2">
        <v>3</v>
      </c>
      <c r="J231" s="2">
        <v>3</v>
      </c>
      <c r="K231" s="2">
        <v>2</v>
      </c>
    </row>
    <row r="232" spans="1:11" ht="15" customHeight="1" x14ac:dyDescent="0.3">
      <c r="B232" s="74" t="s">
        <v>448</v>
      </c>
      <c r="C232" s="2">
        <v>0</v>
      </c>
      <c r="D232" s="2">
        <v>5</v>
      </c>
      <c r="E232" s="2">
        <v>3</v>
      </c>
      <c r="F232" s="2">
        <v>0</v>
      </c>
      <c r="G232" s="2">
        <v>0</v>
      </c>
      <c r="H232" s="2">
        <v>0</v>
      </c>
      <c r="I232" s="2">
        <v>1</v>
      </c>
      <c r="J232" s="2">
        <v>1</v>
      </c>
      <c r="K232" s="2">
        <v>2</v>
      </c>
    </row>
    <row r="233" spans="1:11" ht="15" customHeight="1" x14ac:dyDescent="0.3">
      <c r="B233" s="74" t="s">
        <v>449</v>
      </c>
      <c r="C233" s="2">
        <v>0</v>
      </c>
      <c r="D233" s="2">
        <v>11</v>
      </c>
      <c r="E233" s="2">
        <v>18</v>
      </c>
      <c r="F233" s="2">
        <v>0</v>
      </c>
      <c r="G233" s="2">
        <v>0</v>
      </c>
      <c r="H233" s="2">
        <v>0</v>
      </c>
      <c r="I233" s="2">
        <v>8</v>
      </c>
      <c r="J233" s="2">
        <v>1</v>
      </c>
      <c r="K233" s="2">
        <v>12</v>
      </c>
    </row>
    <row r="234" spans="1:11" ht="15" customHeight="1" x14ac:dyDescent="0.3">
      <c r="A234" s="74" t="s">
        <v>214</v>
      </c>
      <c r="B234" s="74" t="s">
        <v>450</v>
      </c>
      <c r="C234" s="2">
        <v>1</v>
      </c>
      <c r="D234" s="2">
        <v>63</v>
      </c>
      <c r="E234" s="2">
        <v>67</v>
      </c>
      <c r="F234" s="2">
        <v>1</v>
      </c>
      <c r="G234" s="2">
        <v>4</v>
      </c>
      <c r="H234" s="2">
        <v>17</v>
      </c>
      <c r="I234" s="2">
        <v>47</v>
      </c>
      <c r="J234" s="2">
        <v>25</v>
      </c>
      <c r="K234" s="2">
        <v>36</v>
      </c>
    </row>
    <row r="235" spans="1:11" ht="15" customHeight="1" x14ac:dyDescent="0.3">
      <c r="B235" s="74" t="s">
        <v>451</v>
      </c>
      <c r="C235" s="2">
        <v>0</v>
      </c>
      <c r="D235" s="2">
        <v>67</v>
      </c>
      <c r="E235" s="2">
        <v>40</v>
      </c>
      <c r="F235" s="2">
        <v>1</v>
      </c>
      <c r="G235" s="2">
        <v>2</v>
      </c>
      <c r="H235" s="2">
        <v>12</v>
      </c>
      <c r="I235" s="2">
        <v>45</v>
      </c>
      <c r="J235" s="2">
        <v>22</v>
      </c>
      <c r="K235" s="2">
        <v>39</v>
      </c>
    </row>
    <row r="236" spans="1:11" ht="15" customHeight="1" x14ac:dyDescent="0.3">
      <c r="B236" s="74" t="s">
        <v>452</v>
      </c>
      <c r="C236" s="2">
        <v>0</v>
      </c>
      <c r="D236" s="2">
        <v>41</v>
      </c>
      <c r="E236" s="2">
        <v>21</v>
      </c>
      <c r="F236" s="2">
        <v>4</v>
      </c>
      <c r="G236" s="2">
        <v>5</v>
      </c>
      <c r="H236" s="2">
        <v>9</v>
      </c>
      <c r="I236" s="2">
        <v>31</v>
      </c>
      <c r="J236" s="2">
        <v>17</v>
      </c>
      <c r="K236" s="2">
        <v>22</v>
      </c>
    </row>
    <row r="237" spans="1:11" ht="15" customHeight="1" x14ac:dyDescent="0.3">
      <c r="B237" s="74" t="s">
        <v>453</v>
      </c>
      <c r="C237" s="2">
        <v>1</v>
      </c>
      <c r="D237" s="2">
        <v>16</v>
      </c>
      <c r="E237" s="2">
        <v>20</v>
      </c>
      <c r="F237" s="2">
        <v>2</v>
      </c>
      <c r="G237" s="2">
        <v>1</v>
      </c>
      <c r="H237" s="2">
        <v>6</v>
      </c>
      <c r="I237" s="2">
        <v>6</v>
      </c>
      <c r="J237" s="2">
        <v>7</v>
      </c>
      <c r="K237" s="2">
        <v>8</v>
      </c>
    </row>
    <row r="238" spans="1:11" ht="15" customHeight="1" x14ac:dyDescent="0.3">
      <c r="B238" s="74" t="s">
        <v>454</v>
      </c>
      <c r="C238" s="2">
        <v>0</v>
      </c>
      <c r="D238" s="2">
        <v>101</v>
      </c>
      <c r="E238" s="2">
        <v>50</v>
      </c>
      <c r="F238" s="2">
        <v>6</v>
      </c>
      <c r="G238" s="2">
        <v>2</v>
      </c>
      <c r="H238" s="2">
        <v>24</v>
      </c>
      <c r="I238" s="2">
        <v>53</v>
      </c>
      <c r="J238" s="2">
        <v>28</v>
      </c>
      <c r="K238" s="2">
        <v>41</v>
      </c>
    </row>
    <row r="239" spans="1:11" ht="15" customHeight="1" x14ac:dyDescent="0.3">
      <c r="B239" s="74" t="s">
        <v>455</v>
      </c>
      <c r="C239" s="2">
        <v>0</v>
      </c>
      <c r="D239" s="2">
        <v>66</v>
      </c>
      <c r="E239" s="2">
        <v>37</v>
      </c>
      <c r="F239" s="2">
        <v>3</v>
      </c>
      <c r="G239" s="2">
        <v>0</v>
      </c>
      <c r="H239" s="2">
        <v>11</v>
      </c>
      <c r="I239" s="2">
        <v>39</v>
      </c>
      <c r="J239" s="2">
        <v>12</v>
      </c>
      <c r="K239" s="2">
        <v>27</v>
      </c>
    </row>
    <row r="240" spans="1:11" ht="15" customHeight="1" x14ac:dyDescent="0.3">
      <c r="B240" s="74" t="s">
        <v>456</v>
      </c>
      <c r="C240" s="2">
        <v>0</v>
      </c>
      <c r="D240" s="2">
        <v>61</v>
      </c>
      <c r="E240" s="2">
        <v>27</v>
      </c>
      <c r="F240" s="2">
        <v>1</v>
      </c>
      <c r="G240" s="2">
        <v>2</v>
      </c>
      <c r="H240" s="2">
        <v>14</v>
      </c>
      <c r="I240" s="2">
        <v>18</v>
      </c>
      <c r="J240" s="2">
        <v>15</v>
      </c>
      <c r="K240" s="2">
        <v>32</v>
      </c>
    </row>
    <row r="241" spans="1:11" ht="15" customHeight="1" x14ac:dyDescent="0.3">
      <c r="B241" s="74" t="s">
        <v>457</v>
      </c>
      <c r="C241" s="2">
        <v>0</v>
      </c>
      <c r="D241" s="2">
        <v>31</v>
      </c>
      <c r="E241" s="2">
        <v>18</v>
      </c>
      <c r="F241" s="2">
        <v>1</v>
      </c>
      <c r="G241" s="2">
        <v>0</v>
      </c>
      <c r="H241" s="2">
        <v>9</v>
      </c>
      <c r="I241" s="2">
        <v>34</v>
      </c>
      <c r="J241" s="2">
        <v>8</v>
      </c>
      <c r="K241" s="2">
        <v>23</v>
      </c>
    </row>
    <row r="242" spans="1:11" ht="15" customHeight="1" x14ac:dyDescent="0.3">
      <c r="B242" s="74" t="s">
        <v>458</v>
      </c>
      <c r="C242" s="2">
        <v>0</v>
      </c>
      <c r="D242" s="2">
        <v>57</v>
      </c>
      <c r="E242" s="2">
        <v>37</v>
      </c>
      <c r="F242" s="2">
        <v>2</v>
      </c>
      <c r="G242" s="2">
        <v>0</v>
      </c>
      <c r="H242" s="2">
        <v>14</v>
      </c>
      <c r="I242" s="2">
        <v>72</v>
      </c>
      <c r="J242" s="2">
        <v>23</v>
      </c>
      <c r="K242" s="2">
        <v>23</v>
      </c>
    </row>
    <row r="243" spans="1:11" ht="15" customHeight="1" x14ac:dyDescent="0.3">
      <c r="B243" s="74" t="s">
        <v>459</v>
      </c>
      <c r="C243" s="2">
        <v>0</v>
      </c>
      <c r="D243" s="2">
        <v>38</v>
      </c>
      <c r="E243" s="2">
        <v>31</v>
      </c>
      <c r="F243" s="2">
        <v>3</v>
      </c>
      <c r="G243" s="2">
        <v>1</v>
      </c>
      <c r="H243" s="2">
        <v>13</v>
      </c>
      <c r="I243" s="2">
        <v>26</v>
      </c>
      <c r="J243" s="2">
        <v>32</v>
      </c>
      <c r="K243" s="2">
        <v>34</v>
      </c>
    </row>
    <row r="244" spans="1:11" ht="15" customHeight="1" x14ac:dyDescent="0.3">
      <c r="B244" s="74" t="s">
        <v>460</v>
      </c>
      <c r="C244" s="2">
        <v>0</v>
      </c>
      <c r="D244" s="2">
        <v>44</v>
      </c>
      <c r="E244" s="2">
        <v>39</v>
      </c>
      <c r="F244" s="2">
        <v>1</v>
      </c>
      <c r="G244" s="2">
        <v>2</v>
      </c>
      <c r="H244" s="2">
        <v>11</v>
      </c>
      <c r="I244" s="2">
        <v>32</v>
      </c>
      <c r="J244" s="2">
        <v>19</v>
      </c>
      <c r="K244" s="2">
        <v>34</v>
      </c>
    </row>
    <row r="245" spans="1:11" ht="15" customHeight="1" x14ac:dyDescent="0.3">
      <c r="B245" s="74" t="s">
        <v>461</v>
      </c>
      <c r="C245" s="2">
        <v>1</v>
      </c>
      <c r="D245" s="2">
        <v>712</v>
      </c>
      <c r="E245" s="2">
        <v>583</v>
      </c>
      <c r="F245" s="2">
        <v>24</v>
      </c>
      <c r="G245" s="2">
        <v>5</v>
      </c>
      <c r="H245" s="2">
        <v>151</v>
      </c>
      <c r="I245" s="2">
        <v>512</v>
      </c>
      <c r="J245" s="2">
        <v>318</v>
      </c>
      <c r="K245" s="2">
        <v>514</v>
      </c>
    </row>
    <row r="246" spans="1:11" ht="15" customHeight="1" x14ac:dyDescent="0.3">
      <c r="B246" s="74" t="s">
        <v>462</v>
      </c>
      <c r="C246" s="2">
        <v>0</v>
      </c>
      <c r="D246" s="2">
        <v>50</v>
      </c>
      <c r="E246" s="2">
        <v>16</v>
      </c>
      <c r="F246" s="2">
        <v>4</v>
      </c>
      <c r="G246" s="2">
        <v>0</v>
      </c>
      <c r="H246" s="2">
        <v>9</v>
      </c>
      <c r="I246" s="2">
        <v>24</v>
      </c>
      <c r="J246" s="2">
        <v>12</v>
      </c>
      <c r="K246" s="2">
        <v>14</v>
      </c>
    </row>
    <row r="247" spans="1:11" ht="15" customHeight="1" x14ac:dyDescent="0.3">
      <c r="B247" s="74" t="s">
        <v>463</v>
      </c>
      <c r="C247" s="2">
        <v>0</v>
      </c>
      <c r="D247" s="2">
        <v>77</v>
      </c>
      <c r="E247" s="2">
        <v>58</v>
      </c>
      <c r="F247" s="2">
        <v>4</v>
      </c>
      <c r="G247" s="2">
        <v>2</v>
      </c>
      <c r="H247" s="2">
        <v>23</v>
      </c>
      <c r="I247" s="2">
        <v>71</v>
      </c>
      <c r="J247" s="2">
        <v>23</v>
      </c>
      <c r="K247" s="2">
        <v>34</v>
      </c>
    </row>
    <row r="248" spans="1:11" ht="15" customHeight="1" x14ac:dyDescent="0.3">
      <c r="B248" s="74" t="s">
        <v>464</v>
      </c>
      <c r="C248" s="2">
        <v>0</v>
      </c>
      <c r="D248" s="2">
        <v>70</v>
      </c>
      <c r="E248" s="2">
        <v>46</v>
      </c>
      <c r="F248" s="2">
        <v>5</v>
      </c>
      <c r="G248" s="2">
        <v>0</v>
      </c>
      <c r="H248" s="2">
        <v>31</v>
      </c>
      <c r="I248" s="2">
        <v>48</v>
      </c>
      <c r="J248" s="2">
        <v>20</v>
      </c>
      <c r="K248" s="2">
        <v>31</v>
      </c>
    </row>
    <row r="249" spans="1:11" ht="15" customHeight="1" x14ac:dyDescent="0.3">
      <c r="B249" s="74" t="s">
        <v>465</v>
      </c>
      <c r="C249" s="2">
        <v>0</v>
      </c>
      <c r="D249" s="2">
        <v>52</v>
      </c>
      <c r="E249" s="2">
        <v>34</v>
      </c>
      <c r="F249" s="2">
        <v>0</v>
      </c>
      <c r="G249" s="2">
        <v>2</v>
      </c>
      <c r="H249" s="2">
        <v>11</v>
      </c>
      <c r="I249" s="2">
        <v>31</v>
      </c>
      <c r="J249" s="2">
        <v>9</v>
      </c>
      <c r="K249" s="2">
        <v>34</v>
      </c>
    </row>
    <row r="250" spans="1:11" ht="15" customHeight="1" x14ac:dyDescent="0.3">
      <c r="B250" s="74" t="s">
        <v>466</v>
      </c>
      <c r="C250" s="2">
        <v>0</v>
      </c>
      <c r="D250" s="2">
        <v>21</v>
      </c>
      <c r="E250" s="2">
        <v>12</v>
      </c>
      <c r="F250" s="2">
        <v>0</v>
      </c>
      <c r="G250" s="2">
        <v>0</v>
      </c>
      <c r="H250" s="2">
        <v>4</v>
      </c>
      <c r="I250" s="2">
        <v>11</v>
      </c>
      <c r="J250" s="2">
        <v>8</v>
      </c>
      <c r="K250" s="2">
        <v>14</v>
      </c>
    </row>
    <row r="251" spans="1:11" ht="15" customHeight="1" x14ac:dyDescent="0.3">
      <c r="B251" s="74" t="s">
        <v>467</v>
      </c>
      <c r="C251" s="2">
        <v>0</v>
      </c>
      <c r="D251" s="2">
        <v>17</v>
      </c>
      <c r="E251" s="2">
        <v>16</v>
      </c>
      <c r="F251" s="2">
        <v>0</v>
      </c>
      <c r="G251" s="2">
        <v>0</v>
      </c>
      <c r="H251" s="2">
        <v>9</v>
      </c>
      <c r="I251" s="2">
        <v>13</v>
      </c>
      <c r="J251" s="2">
        <v>12</v>
      </c>
      <c r="K251" s="2">
        <v>10</v>
      </c>
    </row>
    <row r="252" spans="1:11" ht="15" customHeight="1" x14ac:dyDescent="0.3">
      <c r="B252" s="74" t="s">
        <v>468</v>
      </c>
      <c r="C252" s="2">
        <v>0</v>
      </c>
      <c r="D252" s="2">
        <v>69</v>
      </c>
      <c r="E252" s="2">
        <v>39</v>
      </c>
      <c r="F252" s="2">
        <v>4</v>
      </c>
      <c r="G252" s="2">
        <v>1</v>
      </c>
      <c r="H252" s="2">
        <v>18</v>
      </c>
      <c r="I252" s="2">
        <v>43</v>
      </c>
      <c r="J252" s="2">
        <v>16</v>
      </c>
      <c r="K252" s="2">
        <v>38</v>
      </c>
    </row>
    <row r="253" spans="1:11" ht="15" customHeight="1" x14ac:dyDescent="0.3">
      <c r="B253" s="74" t="s">
        <v>469</v>
      </c>
      <c r="C253" s="2">
        <v>0</v>
      </c>
      <c r="D253" s="2">
        <v>21</v>
      </c>
      <c r="E253" s="2">
        <v>8</v>
      </c>
      <c r="F253" s="2">
        <v>0</v>
      </c>
      <c r="G253" s="2">
        <v>0</v>
      </c>
      <c r="H253" s="2">
        <v>2</v>
      </c>
      <c r="I253" s="2">
        <v>3</v>
      </c>
      <c r="J253" s="2">
        <v>4</v>
      </c>
      <c r="K253" s="2">
        <v>10</v>
      </c>
    </row>
    <row r="254" spans="1:11" ht="15" customHeight="1" x14ac:dyDescent="0.3">
      <c r="B254" s="74" t="s">
        <v>470</v>
      </c>
      <c r="C254" s="2">
        <v>0</v>
      </c>
      <c r="D254" s="2">
        <v>64</v>
      </c>
      <c r="E254" s="2">
        <v>40</v>
      </c>
      <c r="F254" s="2">
        <v>2</v>
      </c>
      <c r="G254" s="2">
        <v>0</v>
      </c>
      <c r="H254" s="2">
        <v>12</v>
      </c>
      <c r="I254" s="2">
        <v>45</v>
      </c>
      <c r="J254" s="2">
        <v>33</v>
      </c>
      <c r="K254" s="2">
        <v>17</v>
      </c>
    </row>
    <row r="255" spans="1:11" ht="15" customHeight="1" x14ac:dyDescent="0.3">
      <c r="A255" s="74" t="s">
        <v>175</v>
      </c>
      <c r="B255" s="74" t="s">
        <v>471</v>
      </c>
      <c r="C255" s="2">
        <v>0</v>
      </c>
      <c r="D255" s="2">
        <v>14</v>
      </c>
      <c r="E255" s="2">
        <v>28</v>
      </c>
      <c r="F255" s="2">
        <v>3</v>
      </c>
      <c r="G255" s="2">
        <v>0</v>
      </c>
      <c r="H255" s="2">
        <v>4</v>
      </c>
      <c r="I255" s="2">
        <v>13</v>
      </c>
      <c r="J255" s="2">
        <v>9</v>
      </c>
      <c r="K255" s="2">
        <v>14</v>
      </c>
    </row>
    <row r="256" spans="1:11" ht="15" customHeight="1" x14ac:dyDescent="0.3">
      <c r="B256" s="74" t="s">
        <v>472</v>
      </c>
      <c r="C256" s="2">
        <v>0</v>
      </c>
      <c r="D256" s="2">
        <v>8</v>
      </c>
      <c r="E256" s="2">
        <v>0</v>
      </c>
      <c r="F256" s="2">
        <v>6</v>
      </c>
      <c r="G256" s="2">
        <v>0</v>
      </c>
      <c r="H256" s="2">
        <v>0</v>
      </c>
      <c r="I256" s="2">
        <v>7</v>
      </c>
      <c r="J256" s="2">
        <v>2</v>
      </c>
      <c r="K256" s="2">
        <v>0</v>
      </c>
    </row>
    <row r="257" spans="1:11" ht="15" customHeight="1" x14ac:dyDescent="0.3">
      <c r="B257" s="74" t="s">
        <v>473</v>
      </c>
      <c r="C257" s="2">
        <v>0</v>
      </c>
      <c r="D257" s="2">
        <v>10</v>
      </c>
      <c r="E257" s="2">
        <v>17</v>
      </c>
      <c r="F257" s="2">
        <v>0</v>
      </c>
      <c r="G257" s="2">
        <v>1</v>
      </c>
      <c r="H257" s="2">
        <v>1</v>
      </c>
      <c r="I257" s="2">
        <v>18</v>
      </c>
      <c r="J257" s="2">
        <v>0</v>
      </c>
      <c r="K257" s="2">
        <v>7</v>
      </c>
    </row>
    <row r="258" spans="1:11" ht="15" customHeight="1" x14ac:dyDescent="0.3">
      <c r="B258" s="74" t="s">
        <v>474</v>
      </c>
      <c r="C258" s="2">
        <v>0</v>
      </c>
      <c r="D258" s="2">
        <v>26</v>
      </c>
      <c r="E258" s="2">
        <v>15</v>
      </c>
      <c r="F258" s="2">
        <v>3</v>
      </c>
      <c r="G258" s="2">
        <v>0</v>
      </c>
      <c r="H258" s="2">
        <v>2</v>
      </c>
      <c r="I258" s="2">
        <v>6</v>
      </c>
      <c r="J258" s="2">
        <v>11</v>
      </c>
      <c r="K258" s="2">
        <v>14</v>
      </c>
    </row>
    <row r="259" spans="1:11" ht="15" customHeight="1" x14ac:dyDescent="0.3">
      <c r="B259" s="74" t="s">
        <v>475</v>
      </c>
      <c r="C259" s="2">
        <v>0</v>
      </c>
      <c r="D259" s="2">
        <v>43</v>
      </c>
      <c r="E259" s="2">
        <v>49</v>
      </c>
      <c r="F259" s="2">
        <v>0</v>
      </c>
      <c r="G259" s="2">
        <v>1</v>
      </c>
      <c r="H259" s="2">
        <v>11</v>
      </c>
      <c r="I259" s="2">
        <v>25</v>
      </c>
      <c r="J259" s="2">
        <v>34</v>
      </c>
      <c r="K259" s="2">
        <v>35</v>
      </c>
    </row>
    <row r="260" spans="1:11" ht="15" customHeight="1" x14ac:dyDescent="0.3">
      <c r="B260" s="74" t="s">
        <v>476</v>
      </c>
      <c r="C260" s="2">
        <v>0</v>
      </c>
      <c r="D260" s="2">
        <v>214</v>
      </c>
      <c r="E260" s="2">
        <v>146</v>
      </c>
      <c r="F260" s="2">
        <v>6</v>
      </c>
      <c r="G260" s="2">
        <v>5</v>
      </c>
      <c r="H260" s="2">
        <v>54</v>
      </c>
      <c r="I260" s="2">
        <v>178</v>
      </c>
      <c r="J260" s="2">
        <v>125</v>
      </c>
      <c r="K260" s="2">
        <v>123</v>
      </c>
    </row>
    <row r="261" spans="1:11" ht="15" customHeight="1" x14ac:dyDescent="0.3">
      <c r="B261" s="74" t="s">
        <v>477</v>
      </c>
      <c r="C261" s="2">
        <v>0</v>
      </c>
      <c r="D261" s="2">
        <v>52</v>
      </c>
      <c r="E261" s="2">
        <v>55</v>
      </c>
      <c r="F261" s="2">
        <v>2</v>
      </c>
      <c r="G261" s="2">
        <v>0</v>
      </c>
      <c r="H261" s="2">
        <v>11</v>
      </c>
      <c r="I261" s="2">
        <v>29</v>
      </c>
      <c r="J261" s="2">
        <v>26</v>
      </c>
      <c r="K261" s="2">
        <v>30</v>
      </c>
    </row>
    <row r="262" spans="1:11" ht="15" customHeight="1" x14ac:dyDescent="0.3">
      <c r="B262" s="74" t="s">
        <v>478</v>
      </c>
      <c r="C262" s="2">
        <v>0</v>
      </c>
      <c r="D262" s="2">
        <v>20</v>
      </c>
      <c r="E262" s="2">
        <v>12</v>
      </c>
      <c r="F262" s="2">
        <v>0</v>
      </c>
      <c r="G262" s="2">
        <v>0</v>
      </c>
      <c r="H262" s="2">
        <v>4</v>
      </c>
      <c r="I262" s="2">
        <v>9</v>
      </c>
      <c r="J262" s="2">
        <v>7</v>
      </c>
      <c r="K262" s="2">
        <v>10</v>
      </c>
    </row>
    <row r="263" spans="1:11" ht="15" customHeight="1" x14ac:dyDescent="0.3">
      <c r="B263" s="74" t="s">
        <v>479</v>
      </c>
      <c r="C263" s="2">
        <v>0</v>
      </c>
      <c r="D263" s="2">
        <v>61</v>
      </c>
      <c r="E263" s="2">
        <v>31</v>
      </c>
      <c r="F263" s="2">
        <v>4</v>
      </c>
      <c r="G263" s="2">
        <v>1</v>
      </c>
      <c r="H263" s="2">
        <v>14</v>
      </c>
      <c r="I263" s="2">
        <v>36</v>
      </c>
      <c r="J263" s="2">
        <v>24</v>
      </c>
      <c r="K263" s="2">
        <v>23</v>
      </c>
    </row>
    <row r="264" spans="1:11" ht="15" customHeight="1" x14ac:dyDescent="0.3">
      <c r="B264" s="74" t="s">
        <v>480</v>
      </c>
      <c r="C264" s="2">
        <v>0</v>
      </c>
      <c r="D264" s="2">
        <v>8</v>
      </c>
      <c r="E264" s="2">
        <v>6</v>
      </c>
      <c r="F264" s="2">
        <v>1</v>
      </c>
      <c r="G264" s="2">
        <v>0</v>
      </c>
      <c r="H264" s="2">
        <v>1</v>
      </c>
      <c r="I264" s="2">
        <v>0</v>
      </c>
      <c r="J264" s="2">
        <v>2</v>
      </c>
      <c r="K264" s="2">
        <v>0</v>
      </c>
    </row>
    <row r="265" spans="1:11" ht="15" customHeight="1" x14ac:dyDescent="0.3">
      <c r="B265" s="74" t="s">
        <v>481</v>
      </c>
      <c r="C265" s="2">
        <v>0</v>
      </c>
      <c r="D265" s="2">
        <v>25</v>
      </c>
      <c r="E265" s="2">
        <v>10</v>
      </c>
      <c r="F265" s="2">
        <v>1</v>
      </c>
      <c r="G265" s="2">
        <v>1</v>
      </c>
      <c r="H265" s="2">
        <v>9</v>
      </c>
      <c r="I265" s="2">
        <v>25</v>
      </c>
      <c r="J265" s="2">
        <v>29</v>
      </c>
      <c r="K265" s="2">
        <v>20</v>
      </c>
    </row>
    <row r="266" spans="1:11" ht="15" customHeight="1" x14ac:dyDescent="0.3">
      <c r="A266" s="74" t="s">
        <v>215</v>
      </c>
      <c r="B266" s="74" t="s">
        <v>482</v>
      </c>
      <c r="C266" s="2">
        <v>0</v>
      </c>
      <c r="D266" s="2">
        <v>24</v>
      </c>
      <c r="E266" s="2">
        <v>19</v>
      </c>
      <c r="F266" s="2">
        <v>2</v>
      </c>
      <c r="G266" s="2">
        <v>1</v>
      </c>
      <c r="H266" s="2">
        <v>4</v>
      </c>
      <c r="I266" s="2">
        <v>15</v>
      </c>
      <c r="J266" s="2">
        <v>8</v>
      </c>
      <c r="K266" s="2">
        <v>17</v>
      </c>
    </row>
    <row r="267" spans="1:11" ht="15" customHeight="1" x14ac:dyDescent="0.3">
      <c r="B267" s="74" t="s">
        <v>483</v>
      </c>
      <c r="C267" s="2">
        <v>0</v>
      </c>
      <c r="D267" s="2">
        <v>106</v>
      </c>
      <c r="E267" s="2">
        <v>57</v>
      </c>
      <c r="F267" s="2">
        <v>6</v>
      </c>
      <c r="G267" s="2">
        <v>0</v>
      </c>
      <c r="H267" s="2">
        <v>25</v>
      </c>
      <c r="I267" s="2">
        <v>59</v>
      </c>
      <c r="J267" s="2">
        <v>50</v>
      </c>
      <c r="K267" s="2">
        <v>40</v>
      </c>
    </row>
    <row r="268" spans="1:11" ht="15" customHeight="1" x14ac:dyDescent="0.3">
      <c r="B268" s="74" t="s">
        <v>484</v>
      </c>
      <c r="C268" s="2">
        <v>0</v>
      </c>
      <c r="D268" s="2">
        <v>25</v>
      </c>
      <c r="E268" s="2">
        <v>29</v>
      </c>
      <c r="F268" s="2">
        <v>1</v>
      </c>
      <c r="G268" s="2">
        <v>3</v>
      </c>
      <c r="H268" s="2">
        <v>5</v>
      </c>
      <c r="I268" s="2">
        <v>15</v>
      </c>
      <c r="J268" s="2">
        <v>7</v>
      </c>
      <c r="K268" s="2">
        <v>11</v>
      </c>
    </row>
    <row r="269" spans="1:11" ht="15" customHeight="1" x14ac:dyDescent="0.3">
      <c r="B269" s="74" t="s">
        <v>485</v>
      </c>
      <c r="C269" s="2">
        <v>0</v>
      </c>
      <c r="D269" s="2">
        <v>4</v>
      </c>
      <c r="E269" s="2">
        <v>11</v>
      </c>
      <c r="F269" s="2">
        <v>0</v>
      </c>
      <c r="G269" s="2">
        <v>0</v>
      </c>
      <c r="H269" s="2">
        <v>1</v>
      </c>
      <c r="I269" s="2">
        <v>2</v>
      </c>
      <c r="J269" s="2">
        <v>3</v>
      </c>
      <c r="K269" s="2">
        <v>5</v>
      </c>
    </row>
    <row r="270" spans="1:11" ht="15" customHeight="1" x14ac:dyDescent="0.3">
      <c r="B270" s="74" t="s">
        <v>486</v>
      </c>
      <c r="C270" s="2">
        <v>0</v>
      </c>
      <c r="D270" s="2">
        <v>31</v>
      </c>
      <c r="E270" s="2">
        <v>33</v>
      </c>
      <c r="F270" s="2">
        <v>0</v>
      </c>
      <c r="G270" s="2">
        <v>1</v>
      </c>
      <c r="H270" s="2">
        <v>4</v>
      </c>
      <c r="I270" s="2">
        <v>6</v>
      </c>
      <c r="J270" s="2">
        <v>16</v>
      </c>
      <c r="K270" s="2">
        <v>30</v>
      </c>
    </row>
    <row r="271" spans="1:11" ht="15" customHeight="1" x14ac:dyDescent="0.3">
      <c r="B271" s="74" t="s">
        <v>487</v>
      </c>
      <c r="C271" s="2">
        <v>0</v>
      </c>
      <c r="D271" s="2">
        <v>48</v>
      </c>
      <c r="E271" s="2">
        <v>42</v>
      </c>
      <c r="F271" s="2">
        <v>1</v>
      </c>
      <c r="G271" s="2">
        <v>2</v>
      </c>
      <c r="H271" s="2">
        <v>10</v>
      </c>
      <c r="I271" s="2">
        <v>36</v>
      </c>
      <c r="J271" s="2">
        <v>21</v>
      </c>
      <c r="K271" s="2">
        <v>48</v>
      </c>
    </row>
    <row r="272" spans="1:11" ht="15" customHeight="1" x14ac:dyDescent="0.3">
      <c r="B272" s="74" t="s">
        <v>488</v>
      </c>
      <c r="C272" s="2">
        <v>0</v>
      </c>
      <c r="D272" s="2">
        <v>12</v>
      </c>
      <c r="E272" s="2">
        <v>7</v>
      </c>
      <c r="F272" s="2">
        <v>0</v>
      </c>
      <c r="G272" s="2">
        <v>0</v>
      </c>
      <c r="H272" s="2">
        <v>2</v>
      </c>
      <c r="I272" s="2">
        <v>10</v>
      </c>
      <c r="J272" s="2">
        <v>8</v>
      </c>
      <c r="K272" s="2">
        <v>9</v>
      </c>
    </row>
    <row r="273" spans="1:11" ht="15" customHeight="1" x14ac:dyDescent="0.3">
      <c r="B273" s="74" t="s">
        <v>489</v>
      </c>
      <c r="C273" s="2">
        <v>0</v>
      </c>
      <c r="D273" s="2">
        <v>156</v>
      </c>
      <c r="E273" s="2">
        <v>107</v>
      </c>
      <c r="F273" s="2">
        <v>5</v>
      </c>
      <c r="G273" s="2">
        <v>6</v>
      </c>
      <c r="H273" s="2">
        <v>33</v>
      </c>
      <c r="I273" s="2">
        <v>115</v>
      </c>
      <c r="J273" s="2">
        <v>68</v>
      </c>
      <c r="K273" s="2">
        <v>99</v>
      </c>
    </row>
    <row r="274" spans="1:11" ht="15" customHeight="1" x14ac:dyDescent="0.3">
      <c r="B274" s="74" t="s">
        <v>490</v>
      </c>
      <c r="C274" s="2">
        <v>0</v>
      </c>
      <c r="D274" s="2">
        <v>31</v>
      </c>
      <c r="E274" s="2">
        <v>30</v>
      </c>
      <c r="F274" s="2">
        <v>0</v>
      </c>
      <c r="G274" s="2">
        <v>1</v>
      </c>
      <c r="H274" s="2">
        <v>6</v>
      </c>
      <c r="I274" s="2">
        <v>7</v>
      </c>
      <c r="J274" s="2">
        <v>10</v>
      </c>
      <c r="K274" s="2">
        <v>8</v>
      </c>
    </row>
    <row r="275" spans="1:11" ht="15" customHeight="1" x14ac:dyDescent="0.3">
      <c r="B275" s="74" t="s">
        <v>491</v>
      </c>
      <c r="C275" s="2">
        <v>0</v>
      </c>
      <c r="D275" s="2">
        <v>10</v>
      </c>
      <c r="E275" s="2">
        <v>13</v>
      </c>
      <c r="F275" s="2">
        <v>0</v>
      </c>
      <c r="G275" s="2">
        <v>3</v>
      </c>
      <c r="H275" s="2">
        <v>4</v>
      </c>
      <c r="I275" s="2">
        <v>11</v>
      </c>
      <c r="J275" s="2">
        <v>13</v>
      </c>
      <c r="K275" s="2">
        <v>23</v>
      </c>
    </row>
    <row r="276" spans="1:11" ht="15" customHeight="1" x14ac:dyDescent="0.3">
      <c r="B276" s="74" t="s">
        <v>492</v>
      </c>
      <c r="C276" s="2">
        <v>0</v>
      </c>
      <c r="D276" s="2">
        <v>15</v>
      </c>
      <c r="E276" s="2">
        <v>8</v>
      </c>
      <c r="F276" s="2">
        <v>2</v>
      </c>
      <c r="G276" s="2">
        <v>0</v>
      </c>
      <c r="H276" s="2">
        <v>4</v>
      </c>
      <c r="I276" s="2">
        <v>8</v>
      </c>
      <c r="J276" s="2">
        <v>7</v>
      </c>
      <c r="K276" s="2">
        <v>7</v>
      </c>
    </row>
    <row r="277" spans="1:11" ht="15" customHeight="1" x14ac:dyDescent="0.3">
      <c r="A277" s="74" t="s">
        <v>216</v>
      </c>
      <c r="B277" s="74" t="s">
        <v>493</v>
      </c>
      <c r="C277" s="2">
        <v>0</v>
      </c>
      <c r="D277" s="2">
        <v>23</v>
      </c>
      <c r="E277" s="2">
        <v>6</v>
      </c>
      <c r="F277" s="2">
        <v>0</v>
      </c>
      <c r="G277" s="2">
        <v>0</v>
      </c>
      <c r="H277" s="2">
        <v>8</v>
      </c>
      <c r="I277" s="2">
        <v>7</v>
      </c>
      <c r="J277" s="2">
        <v>6</v>
      </c>
      <c r="K277" s="2">
        <v>13</v>
      </c>
    </row>
    <row r="278" spans="1:11" ht="15" customHeight="1" x14ac:dyDescent="0.3">
      <c r="B278" s="74" t="s">
        <v>494</v>
      </c>
      <c r="C278" s="2">
        <v>0</v>
      </c>
      <c r="D278" s="2">
        <v>12</v>
      </c>
      <c r="E278" s="2">
        <v>9</v>
      </c>
      <c r="F278" s="2">
        <v>0</v>
      </c>
      <c r="G278" s="2">
        <v>0</v>
      </c>
      <c r="H278" s="2">
        <v>5</v>
      </c>
      <c r="I278" s="2">
        <v>9</v>
      </c>
      <c r="J278" s="2">
        <v>5</v>
      </c>
      <c r="K278" s="2">
        <v>9</v>
      </c>
    </row>
    <row r="279" spans="1:11" ht="15" customHeight="1" x14ac:dyDescent="0.3">
      <c r="B279" s="74" t="s">
        <v>495</v>
      </c>
      <c r="C279" s="2">
        <v>1</v>
      </c>
      <c r="D279" s="2">
        <v>98</v>
      </c>
      <c r="E279" s="2">
        <v>74</v>
      </c>
      <c r="F279" s="2">
        <v>4</v>
      </c>
      <c r="G279" s="2">
        <v>3</v>
      </c>
      <c r="H279" s="2">
        <v>39</v>
      </c>
      <c r="I279" s="2">
        <v>41</v>
      </c>
      <c r="J279" s="2">
        <v>57</v>
      </c>
      <c r="K279" s="2">
        <v>101</v>
      </c>
    </row>
    <row r="280" spans="1:11" ht="15" customHeight="1" x14ac:dyDescent="0.3">
      <c r="B280" s="74" t="s">
        <v>496</v>
      </c>
      <c r="C280" s="2">
        <v>0</v>
      </c>
      <c r="D280" s="2">
        <v>14</v>
      </c>
      <c r="E280" s="2">
        <v>7</v>
      </c>
      <c r="F280" s="2">
        <v>0</v>
      </c>
      <c r="G280" s="2">
        <v>0</v>
      </c>
      <c r="H280" s="2">
        <v>1</v>
      </c>
      <c r="I280" s="2">
        <v>8</v>
      </c>
      <c r="J280" s="2">
        <v>3</v>
      </c>
      <c r="K280" s="2">
        <v>4</v>
      </c>
    </row>
    <row r="281" spans="1:11" ht="15" customHeight="1" x14ac:dyDescent="0.3">
      <c r="B281" s="74" t="s">
        <v>497</v>
      </c>
      <c r="C281" s="2">
        <v>0</v>
      </c>
      <c r="D281" s="2">
        <v>30</v>
      </c>
      <c r="E281" s="2">
        <v>13</v>
      </c>
      <c r="F281" s="2">
        <v>3</v>
      </c>
      <c r="G281" s="2">
        <v>1</v>
      </c>
      <c r="H281" s="2">
        <v>6</v>
      </c>
      <c r="I281" s="2">
        <v>15</v>
      </c>
      <c r="J281" s="2">
        <v>19</v>
      </c>
      <c r="K281" s="2">
        <v>18</v>
      </c>
    </row>
    <row r="282" spans="1:11" ht="15" customHeight="1" x14ac:dyDescent="0.3">
      <c r="A282" s="74" t="s">
        <v>212</v>
      </c>
      <c r="B282" s="74" t="s">
        <v>498</v>
      </c>
      <c r="C282" s="2">
        <v>0</v>
      </c>
      <c r="D282" s="2">
        <v>3</v>
      </c>
      <c r="E282" s="2">
        <v>1</v>
      </c>
      <c r="F282" s="2">
        <v>0</v>
      </c>
      <c r="G282" s="2">
        <v>0</v>
      </c>
      <c r="H282" s="2">
        <v>0</v>
      </c>
      <c r="I282" s="2">
        <v>0</v>
      </c>
      <c r="J282" s="2">
        <v>0</v>
      </c>
      <c r="K282" s="2">
        <v>0</v>
      </c>
    </row>
    <row r="283" spans="1:11" ht="15" customHeight="1" x14ac:dyDescent="0.3">
      <c r="B283" s="74" t="s">
        <v>499</v>
      </c>
      <c r="C283" s="2">
        <v>0</v>
      </c>
      <c r="D283" s="2">
        <v>2</v>
      </c>
      <c r="E283" s="2">
        <v>1</v>
      </c>
      <c r="F283" s="2">
        <v>0</v>
      </c>
      <c r="G283" s="2">
        <v>0</v>
      </c>
      <c r="H283" s="2">
        <v>1</v>
      </c>
      <c r="I283" s="2">
        <v>1</v>
      </c>
      <c r="J283" s="2">
        <v>1</v>
      </c>
      <c r="K283" s="2">
        <v>3</v>
      </c>
    </row>
    <row r="284" spans="1:11" ht="15" customHeight="1" x14ac:dyDescent="0.3">
      <c r="B284" s="74" t="s">
        <v>500</v>
      </c>
      <c r="C284" s="2">
        <v>0</v>
      </c>
      <c r="D284" s="2">
        <v>2</v>
      </c>
      <c r="E284" s="2">
        <v>0</v>
      </c>
      <c r="F284" s="2">
        <v>0</v>
      </c>
      <c r="G284" s="2">
        <v>0</v>
      </c>
      <c r="H284" s="2">
        <v>0</v>
      </c>
      <c r="I284" s="2">
        <v>0</v>
      </c>
      <c r="J284" s="2">
        <v>0</v>
      </c>
      <c r="K284" s="2">
        <v>2</v>
      </c>
    </row>
    <row r="285" spans="1:11" ht="15" customHeight="1" x14ac:dyDescent="0.3">
      <c r="B285" s="74" t="s">
        <v>501</v>
      </c>
      <c r="C285" s="2">
        <v>0</v>
      </c>
      <c r="D285" s="2">
        <v>2</v>
      </c>
      <c r="E285" s="2">
        <v>0</v>
      </c>
      <c r="F285" s="2">
        <v>0</v>
      </c>
      <c r="G285" s="2">
        <v>0</v>
      </c>
      <c r="H285" s="2">
        <v>2</v>
      </c>
      <c r="I285" s="2">
        <v>4</v>
      </c>
      <c r="J285" s="2">
        <v>2</v>
      </c>
      <c r="K285" s="2">
        <v>1</v>
      </c>
    </row>
    <row r="286" spans="1:11" ht="15" customHeight="1" x14ac:dyDescent="0.3">
      <c r="B286" s="74" t="s">
        <v>502</v>
      </c>
      <c r="C286" s="2">
        <v>0</v>
      </c>
      <c r="D286" s="2">
        <v>4</v>
      </c>
      <c r="E286" s="2">
        <v>4</v>
      </c>
      <c r="F286" s="2">
        <v>0</v>
      </c>
      <c r="G286" s="2">
        <v>3</v>
      </c>
      <c r="H286" s="2">
        <v>0</v>
      </c>
      <c r="I286" s="2">
        <v>5</v>
      </c>
      <c r="J286" s="2">
        <v>2</v>
      </c>
      <c r="K286" s="2">
        <v>4</v>
      </c>
    </row>
    <row r="287" spans="1:11" ht="15" customHeight="1" x14ac:dyDescent="0.3">
      <c r="B287" s="74" t="s">
        <v>503</v>
      </c>
      <c r="C287" s="2">
        <v>0</v>
      </c>
      <c r="D287" s="2">
        <v>51</v>
      </c>
      <c r="E287" s="2">
        <v>37</v>
      </c>
      <c r="F287" s="2">
        <v>1</v>
      </c>
      <c r="G287" s="2">
        <v>1</v>
      </c>
      <c r="H287" s="2">
        <v>7</v>
      </c>
      <c r="I287" s="2">
        <v>28</v>
      </c>
      <c r="J287" s="2">
        <v>12</v>
      </c>
      <c r="K287" s="2">
        <v>25</v>
      </c>
    </row>
    <row r="288" spans="1:11" ht="15" customHeight="1" x14ac:dyDescent="0.3">
      <c r="B288" s="74" t="s">
        <v>504</v>
      </c>
      <c r="C288" s="2">
        <v>0</v>
      </c>
      <c r="D288" s="2">
        <v>4</v>
      </c>
      <c r="E288" s="2">
        <v>0</v>
      </c>
      <c r="F288" s="2">
        <v>0</v>
      </c>
      <c r="G288" s="2">
        <v>0</v>
      </c>
      <c r="H288" s="2">
        <v>1</v>
      </c>
      <c r="I288" s="2">
        <v>5</v>
      </c>
      <c r="J288" s="2">
        <v>1</v>
      </c>
      <c r="K288" s="2">
        <v>8</v>
      </c>
    </row>
    <row r="289" spans="1:11" ht="15" customHeight="1" x14ac:dyDescent="0.3">
      <c r="B289" s="74" t="s">
        <v>505</v>
      </c>
      <c r="C289" s="2">
        <v>0</v>
      </c>
      <c r="D289" s="2">
        <v>5</v>
      </c>
      <c r="E289" s="2">
        <v>3</v>
      </c>
      <c r="F289" s="2">
        <v>0</v>
      </c>
      <c r="G289" s="2">
        <v>0</v>
      </c>
      <c r="H289" s="2">
        <v>0</v>
      </c>
      <c r="I289" s="2">
        <v>7</v>
      </c>
      <c r="J289" s="2">
        <v>1</v>
      </c>
      <c r="K289" s="2">
        <v>5</v>
      </c>
    </row>
    <row r="290" spans="1:11" ht="15" customHeight="1" x14ac:dyDescent="0.3">
      <c r="B290" s="74" t="s">
        <v>506</v>
      </c>
      <c r="C290" s="2">
        <v>0</v>
      </c>
      <c r="D290" s="2">
        <v>7</v>
      </c>
      <c r="E290" s="2">
        <v>2</v>
      </c>
      <c r="F290" s="2">
        <v>0</v>
      </c>
      <c r="G290" s="2">
        <v>0</v>
      </c>
      <c r="H290" s="2">
        <v>0</v>
      </c>
      <c r="I290" s="2">
        <v>3</v>
      </c>
      <c r="J290" s="2">
        <v>0</v>
      </c>
      <c r="K290" s="2">
        <v>1</v>
      </c>
    </row>
    <row r="291" spans="1:11" ht="15" customHeight="1" x14ac:dyDescent="0.3">
      <c r="A291" s="74" t="s">
        <v>182</v>
      </c>
      <c r="B291" s="74" t="s">
        <v>507</v>
      </c>
      <c r="C291" s="2">
        <v>0</v>
      </c>
      <c r="D291" s="2">
        <v>39</v>
      </c>
      <c r="E291" s="2">
        <v>19</v>
      </c>
      <c r="F291" s="2">
        <v>1</v>
      </c>
      <c r="G291" s="2">
        <v>0</v>
      </c>
      <c r="H291" s="2">
        <v>10</v>
      </c>
      <c r="I291" s="2">
        <v>21</v>
      </c>
      <c r="J291" s="2">
        <v>11</v>
      </c>
      <c r="K291" s="2">
        <v>16</v>
      </c>
    </row>
    <row r="292" spans="1:11" ht="15" customHeight="1" x14ac:dyDescent="0.3">
      <c r="B292" s="74" t="s">
        <v>508</v>
      </c>
      <c r="C292" s="2">
        <v>0</v>
      </c>
      <c r="D292" s="2">
        <v>6</v>
      </c>
      <c r="E292" s="2">
        <v>4</v>
      </c>
      <c r="F292" s="2">
        <v>0</v>
      </c>
      <c r="G292" s="2">
        <v>0</v>
      </c>
      <c r="H292" s="2">
        <v>1</v>
      </c>
      <c r="I292" s="2">
        <v>3</v>
      </c>
      <c r="J292" s="2">
        <v>7</v>
      </c>
      <c r="K292" s="2">
        <v>8</v>
      </c>
    </row>
    <row r="293" spans="1:11" ht="15" customHeight="1" x14ac:dyDescent="0.3">
      <c r="B293" s="74" t="s">
        <v>509</v>
      </c>
      <c r="C293" s="2">
        <v>0</v>
      </c>
      <c r="D293" s="2">
        <v>5</v>
      </c>
      <c r="E293" s="2">
        <v>4</v>
      </c>
      <c r="F293" s="2">
        <v>1</v>
      </c>
      <c r="G293" s="2">
        <v>1</v>
      </c>
      <c r="H293" s="2">
        <v>0</v>
      </c>
      <c r="I293" s="2">
        <v>2</v>
      </c>
      <c r="J293" s="2">
        <v>0</v>
      </c>
      <c r="K293" s="2">
        <v>0</v>
      </c>
    </row>
    <row r="294" spans="1:11" ht="15" customHeight="1" x14ac:dyDescent="0.3">
      <c r="B294" s="74" t="s">
        <v>510</v>
      </c>
      <c r="C294" s="2">
        <v>0</v>
      </c>
      <c r="D294" s="2">
        <v>3</v>
      </c>
      <c r="E294" s="2">
        <v>2</v>
      </c>
      <c r="F294" s="2">
        <v>0</v>
      </c>
      <c r="G294" s="2">
        <v>0</v>
      </c>
      <c r="H294" s="2">
        <v>1</v>
      </c>
      <c r="I294" s="2">
        <v>1</v>
      </c>
      <c r="J294" s="2">
        <v>0</v>
      </c>
      <c r="K294" s="2">
        <v>2</v>
      </c>
    </row>
    <row r="295" spans="1:11" ht="15" customHeight="1" x14ac:dyDescent="0.3">
      <c r="B295" s="74" t="s">
        <v>511</v>
      </c>
      <c r="C295" s="2">
        <v>0</v>
      </c>
      <c r="D295" s="2">
        <v>102</v>
      </c>
      <c r="E295" s="2">
        <v>34</v>
      </c>
      <c r="F295" s="2">
        <v>3</v>
      </c>
      <c r="G295" s="2">
        <v>0</v>
      </c>
      <c r="H295" s="2">
        <v>26</v>
      </c>
      <c r="I295" s="2">
        <v>52</v>
      </c>
      <c r="J295" s="2">
        <v>38</v>
      </c>
      <c r="K295" s="2">
        <v>36</v>
      </c>
    </row>
    <row r="296" spans="1:11" ht="15" customHeight="1" x14ac:dyDescent="0.3">
      <c r="B296" s="74" t="s">
        <v>512</v>
      </c>
      <c r="C296" s="2">
        <v>0</v>
      </c>
      <c r="D296" s="2">
        <v>2</v>
      </c>
      <c r="E296" s="2">
        <v>2</v>
      </c>
      <c r="F296" s="2">
        <v>0</v>
      </c>
      <c r="G296" s="2">
        <v>0</v>
      </c>
      <c r="H296" s="2">
        <v>0</v>
      </c>
      <c r="I296" s="2">
        <v>2</v>
      </c>
      <c r="J296" s="2">
        <v>3</v>
      </c>
      <c r="K296" s="2">
        <v>2</v>
      </c>
    </row>
    <row r="297" spans="1:11" ht="15" customHeight="1" x14ac:dyDescent="0.3">
      <c r="B297" s="74" t="s">
        <v>513</v>
      </c>
      <c r="C297" s="2">
        <v>0</v>
      </c>
      <c r="D297" s="2">
        <v>10</v>
      </c>
      <c r="E297" s="2">
        <v>8</v>
      </c>
      <c r="F297" s="2">
        <v>2</v>
      </c>
      <c r="G297" s="2">
        <v>0</v>
      </c>
      <c r="H297" s="2">
        <v>6</v>
      </c>
      <c r="I297" s="2">
        <v>13</v>
      </c>
      <c r="J297" s="2">
        <v>9</v>
      </c>
      <c r="K297" s="2">
        <v>6</v>
      </c>
    </row>
    <row r="298" spans="1:11" ht="15" customHeight="1" x14ac:dyDescent="0.3">
      <c r="B298" s="74" t="s">
        <v>514</v>
      </c>
      <c r="C298" s="2">
        <v>0</v>
      </c>
      <c r="D298" s="2">
        <v>13</v>
      </c>
      <c r="E298" s="2">
        <v>4</v>
      </c>
      <c r="F298" s="2">
        <v>1</v>
      </c>
      <c r="G298" s="2">
        <v>0</v>
      </c>
      <c r="H298" s="2">
        <v>3</v>
      </c>
      <c r="I298" s="2">
        <v>4</v>
      </c>
      <c r="J298" s="2">
        <v>2</v>
      </c>
      <c r="K298" s="2">
        <v>5</v>
      </c>
    </row>
    <row r="299" spans="1:11" ht="15" customHeight="1" x14ac:dyDescent="0.3">
      <c r="B299" s="74" t="s">
        <v>515</v>
      </c>
      <c r="C299" s="2">
        <v>0</v>
      </c>
      <c r="D299" s="2">
        <v>6</v>
      </c>
      <c r="E299" s="2">
        <v>5</v>
      </c>
      <c r="F299" s="2">
        <v>1</v>
      </c>
      <c r="G299" s="2">
        <v>0</v>
      </c>
      <c r="H299" s="2">
        <v>4</v>
      </c>
      <c r="I299" s="2">
        <v>3</v>
      </c>
      <c r="J299" s="2">
        <v>2</v>
      </c>
      <c r="K299" s="2">
        <v>5</v>
      </c>
    </row>
    <row r="300" spans="1:11" ht="15" customHeight="1" x14ac:dyDescent="0.3">
      <c r="B300" s="74" t="s">
        <v>516</v>
      </c>
      <c r="C300" s="2">
        <v>0</v>
      </c>
      <c r="D300" s="2">
        <v>2</v>
      </c>
      <c r="E300" s="2">
        <v>0</v>
      </c>
      <c r="F300" s="2">
        <v>1</v>
      </c>
      <c r="G300" s="2">
        <v>0</v>
      </c>
      <c r="H300" s="2">
        <v>0</v>
      </c>
      <c r="I300" s="2">
        <v>7</v>
      </c>
      <c r="J300" s="2">
        <v>4</v>
      </c>
      <c r="K300" s="2">
        <v>2</v>
      </c>
    </row>
    <row r="301" spans="1:11" ht="15" customHeight="1" x14ac:dyDescent="0.3">
      <c r="B301" s="74" t="s">
        <v>517</v>
      </c>
      <c r="C301" s="2">
        <v>0</v>
      </c>
      <c r="D301" s="2">
        <v>15</v>
      </c>
      <c r="E301" s="2">
        <v>5</v>
      </c>
      <c r="F301" s="2">
        <v>4</v>
      </c>
      <c r="G301" s="2">
        <v>1</v>
      </c>
      <c r="H301" s="2">
        <v>2</v>
      </c>
      <c r="I301" s="2">
        <v>11</v>
      </c>
      <c r="J301" s="2">
        <v>7</v>
      </c>
      <c r="K301" s="2">
        <v>6</v>
      </c>
    </row>
    <row r="302" spans="1:11" ht="15" customHeight="1" x14ac:dyDescent="0.3">
      <c r="B302" s="74" t="s">
        <v>518</v>
      </c>
      <c r="C302" s="2">
        <v>0</v>
      </c>
      <c r="D302" s="2">
        <v>78</v>
      </c>
      <c r="E302" s="2">
        <v>47</v>
      </c>
      <c r="F302" s="2">
        <v>5</v>
      </c>
      <c r="G302" s="2">
        <v>1</v>
      </c>
      <c r="H302" s="2">
        <v>26</v>
      </c>
      <c r="I302" s="2">
        <v>64</v>
      </c>
      <c r="J302" s="2">
        <v>31</v>
      </c>
      <c r="K302" s="2">
        <v>29</v>
      </c>
    </row>
    <row r="303" spans="1:11" ht="15" customHeight="1" x14ac:dyDescent="0.3">
      <c r="B303" s="74" t="s">
        <v>519</v>
      </c>
      <c r="C303" s="2">
        <v>1</v>
      </c>
      <c r="D303" s="2">
        <v>3</v>
      </c>
      <c r="E303" s="2">
        <v>2</v>
      </c>
      <c r="F303" s="2">
        <v>0</v>
      </c>
      <c r="G303" s="2">
        <v>0</v>
      </c>
      <c r="H303" s="2">
        <v>1</v>
      </c>
      <c r="I303" s="2">
        <v>3</v>
      </c>
      <c r="J303" s="2">
        <v>1</v>
      </c>
      <c r="K303" s="2">
        <v>3</v>
      </c>
    </row>
    <row r="304" spans="1:11" ht="15" customHeight="1" x14ac:dyDescent="0.3">
      <c r="B304" s="74" t="s">
        <v>520</v>
      </c>
      <c r="C304" s="2">
        <v>0</v>
      </c>
      <c r="D304" s="2">
        <v>7</v>
      </c>
      <c r="E304" s="2">
        <v>2</v>
      </c>
      <c r="F304" s="2">
        <v>1</v>
      </c>
      <c r="G304" s="2">
        <v>0</v>
      </c>
      <c r="H304" s="2">
        <v>3</v>
      </c>
      <c r="I304" s="2">
        <v>2</v>
      </c>
      <c r="J304" s="2">
        <v>1</v>
      </c>
      <c r="K304" s="2">
        <v>2</v>
      </c>
    </row>
    <row r="305" spans="1:11" ht="15" customHeight="1" x14ac:dyDescent="0.3">
      <c r="B305" s="74" t="s">
        <v>521</v>
      </c>
      <c r="C305" s="2">
        <v>0</v>
      </c>
      <c r="D305" s="2">
        <v>16</v>
      </c>
      <c r="E305" s="2">
        <v>8</v>
      </c>
      <c r="F305" s="2">
        <v>1</v>
      </c>
      <c r="G305" s="2">
        <v>0</v>
      </c>
      <c r="H305" s="2">
        <v>7</v>
      </c>
      <c r="I305" s="2">
        <v>13</v>
      </c>
      <c r="J305" s="2">
        <v>4</v>
      </c>
      <c r="K305" s="2">
        <v>3</v>
      </c>
    </row>
    <row r="306" spans="1:11" ht="15" customHeight="1" x14ac:dyDescent="0.3">
      <c r="B306" s="74" t="s">
        <v>522</v>
      </c>
      <c r="C306" s="2">
        <v>0</v>
      </c>
      <c r="D306" s="2">
        <v>1</v>
      </c>
      <c r="E306" s="2">
        <v>2</v>
      </c>
      <c r="F306" s="2">
        <v>0</v>
      </c>
      <c r="G306" s="2">
        <v>0</v>
      </c>
      <c r="H306" s="2">
        <v>0</v>
      </c>
      <c r="I306" s="2">
        <v>0</v>
      </c>
      <c r="J306" s="2">
        <v>1</v>
      </c>
      <c r="K306" s="2">
        <v>3</v>
      </c>
    </row>
    <row r="307" spans="1:11" ht="15" customHeight="1" x14ac:dyDescent="0.3">
      <c r="B307" s="74" t="s">
        <v>523</v>
      </c>
      <c r="C307" s="2">
        <v>0</v>
      </c>
      <c r="D307" s="2">
        <v>4</v>
      </c>
      <c r="E307" s="2">
        <v>3</v>
      </c>
      <c r="F307" s="2">
        <v>0</v>
      </c>
      <c r="G307" s="2">
        <v>0</v>
      </c>
      <c r="H307" s="2">
        <v>0</v>
      </c>
      <c r="I307" s="2">
        <v>1</v>
      </c>
      <c r="J307" s="2">
        <v>1</v>
      </c>
      <c r="K307" s="2">
        <v>2</v>
      </c>
    </row>
    <row r="308" spans="1:11" ht="15" customHeight="1" x14ac:dyDescent="0.3">
      <c r="B308" s="74" t="s">
        <v>524</v>
      </c>
      <c r="C308" s="2">
        <v>0</v>
      </c>
      <c r="D308" s="2">
        <v>2</v>
      </c>
      <c r="E308" s="2">
        <v>2</v>
      </c>
      <c r="F308" s="2">
        <v>1</v>
      </c>
      <c r="G308" s="2">
        <v>0</v>
      </c>
      <c r="H308" s="2">
        <v>2</v>
      </c>
      <c r="I308" s="2">
        <v>1</v>
      </c>
      <c r="J308" s="2">
        <v>3</v>
      </c>
      <c r="K308" s="2">
        <v>3</v>
      </c>
    </row>
    <row r="309" spans="1:11" ht="15" customHeight="1" x14ac:dyDescent="0.3">
      <c r="A309" s="74" t="s">
        <v>190</v>
      </c>
      <c r="B309" s="74" t="s">
        <v>525</v>
      </c>
      <c r="C309" s="2">
        <v>0</v>
      </c>
      <c r="D309" s="2">
        <v>2</v>
      </c>
      <c r="E309" s="2">
        <v>5</v>
      </c>
      <c r="F309" s="2">
        <v>0</v>
      </c>
      <c r="G309" s="2">
        <v>0</v>
      </c>
      <c r="H309" s="2">
        <v>0</v>
      </c>
      <c r="I309" s="2">
        <v>1</v>
      </c>
      <c r="J309" s="2">
        <v>1</v>
      </c>
      <c r="K309" s="2">
        <v>1</v>
      </c>
    </row>
    <row r="310" spans="1:11" ht="15" customHeight="1" x14ac:dyDescent="0.3">
      <c r="B310" s="74" t="s">
        <v>526</v>
      </c>
      <c r="C310" s="2">
        <v>0</v>
      </c>
      <c r="D310" s="2">
        <v>4</v>
      </c>
      <c r="E310" s="2">
        <v>4</v>
      </c>
      <c r="F310" s="2">
        <v>0</v>
      </c>
      <c r="G310" s="2">
        <v>0</v>
      </c>
      <c r="H310" s="2">
        <v>0</v>
      </c>
      <c r="I310" s="2">
        <v>2</v>
      </c>
      <c r="J310" s="2">
        <v>1</v>
      </c>
      <c r="K310" s="2">
        <v>0</v>
      </c>
    </row>
    <row r="311" spans="1:11" ht="15" customHeight="1" x14ac:dyDescent="0.3">
      <c r="B311" s="74" t="s">
        <v>527</v>
      </c>
      <c r="C311" s="2">
        <v>0</v>
      </c>
      <c r="D311" s="2">
        <v>19</v>
      </c>
      <c r="E311" s="2">
        <v>25</v>
      </c>
      <c r="F311" s="2">
        <v>0</v>
      </c>
      <c r="G311" s="2">
        <v>2</v>
      </c>
      <c r="H311" s="2">
        <v>6</v>
      </c>
      <c r="I311" s="2">
        <v>13</v>
      </c>
      <c r="J311" s="2">
        <v>8</v>
      </c>
      <c r="K311" s="2">
        <v>4</v>
      </c>
    </row>
    <row r="312" spans="1:11" ht="15" customHeight="1" x14ac:dyDescent="0.3">
      <c r="A312" s="74" t="s">
        <v>184</v>
      </c>
      <c r="B312" s="74" t="s">
        <v>528</v>
      </c>
      <c r="C312" s="2">
        <v>0</v>
      </c>
      <c r="D312" s="2">
        <v>42</v>
      </c>
      <c r="E312" s="2">
        <v>57</v>
      </c>
      <c r="F312" s="2">
        <v>5</v>
      </c>
      <c r="G312" s="2">
        <v>0</v>
      </c>
      <c r="H312" s="2">
        <v>6</v>
      </c>
      <c r="I312" s="2">
        <v>33</v>
      </c>
      <c r="J312" s="2">
        <v>25</v>
      </c>
      <c r="K312" s="2">
        <v>24</v>
      </c>
    </row>
    <row r="313" spans="1:11" ht="15" customHeight="1" x14ac:dyDescent="0.3">
      <c r="B313" s="74" t="s">
        <v>529</v>
      </c>
      <c r="C313" s="2">
        <v>0</v>
      </c>
      <c r="D313" s="2">
        <v>12</v>
      </c>
      <c r="E313" s="2">
        <v>13</v>
      </c>
      <c r="F313" s="2">
        <v>0</v>
      </c>
      <c r="G313" s="2">
        <v>2</v>
      </c>
      <c r="H313" s="2">
        <v>5</v>
      </c>
      <c r="I313" s="2">
        <v>22</v>
      </c>
      <c r="J313" s="2">
        <v>2</v>
      </c>
      <c r="K313" s="2">
        <v>13</v>
      </c>
    </row>
    <row r="314" spans="1:11" ht="15" customHeight="1" x14ac:dyDescent="0.3">
      <c r="B314" s="74" t="s">
        <v>530</v>
      </c>
      <c r="C314" s="2">
        <v>2</v>
      </c>
      <c r="D314" s="2">
        <v>110</v>
      </c>
      <c r="E314" s="2">
        <v>84</v>
      </c>
      <c r="F314" s="2">
        <v>1</v>
      </c>
      <c r="G314" s="2">
        <v>6</v>
      </c>
      <c r="H314" s="2">
        <v>62</v>
      </c>
      <c r="I314" s="2">
        <v>138</v>
      </c>
      <c r="J314" s="2">
        <v>87</v>
      </c>
      <c r="K314" s="2">
        <v>91</v>
      </c>
    </row>
    <row r="315" spans="1:11" ht="15" customHeight="1" x14ac:dyDescent="0.3">
      <c r="B315" s="74" t="s">
        <v>531</v>
      </c>
      <c r="C315" s="2">
        <v>0</v>
      </c>
      <c r="D315" s="2">
        <v>52</v>
      </c>
      <c r="E315" s="2">
        <v>49</v>
      </c>
      <c r="F315" s="2">
        <v>4</v>
      </c>
      <c r="G315" s="2">
        <v>0</v>
      </c>
      <c r="H315" s="2">
        <v>11</v>
      </c>
      <c r="I315" s="2">
        <v>31</v>
      </c>
      <c r="J315" s="2">
        <v>15</v>
      </c>
      <c r="K315" s="2">
        <v>36</v>
      </c>
    </row>
    <row r="316" spans="1:11" ht="15" customHeight="1" x14ac:dyDescent="0.3">
      <c r="B316" s="74" t="s">
        <v>532</v>
      </c>
      <c r="C316" s="2">
        <v>0</v>
      </c>
      <c r="D316" s="2">
        <v>45</v>
      </c>
      <c r="E316" s="2">
        <v>49</v>
      </c>
      <c r="F316" s="2">
        <v>1</v>
      </c>
      <c r="G316" s="2">
        <v>1</v>
      </c>
      <c r="H316" s="2">
        <v>4</v>
      </c>
      <c r="I316" s="2">
        <v>34</v>
      </c>
      <c r="J316" s="2">
        <v>26</v>
      </c>
      <c r="K316" s="2">
        <v>43</v>
      </c>
    </row>
    <row r="317" spans="1:11" ht="15" customHeight="1" x14ac:dyDescent="0.3">
      <c r="B317" s="74" t="s">
        <v>533</v>
      </c>
      <c r="C317" s="2">
        <v>0</v>
      </c>
      <c r="D317" s="2">
        <v>14</v>
      </c>
      <c r="E317" s="2">
        <v>11</v>
      </c>
      <c r="F317" s="2">
        <v>0</v>
      </c>
      <c r="G317" s="2">
        <v>1</v>
      </c>
      <c r="H317" s="2">
        <v>2</v>
      </c>
      <c r="I317" s="2">
        <v>14</v>
      </c>
      <c r="J317" s="2">
        <v>22</v>
      </c>
      <c r="K317" s="2">
        <v>20</v>
      </c>
    </row>
    <row r="318" spans="1:11" ht="15" customHeight="1" x14ac:dyDescent="0.3">
      <c r="B318" s="74" t="s">
        <v>534</v>
      </c>
      <c r="C318" s="2">
        <v>0</v>
      </c>
      <c r="D318" s="2">
        <v>48</v>
      </c>
      <c r="E318" s="2">
        <v>37</v>
      </c>
      <c r="F318" s="2">
        <v>3</v>
      </c>
      <c r="G318" s="2">
        <v>3</v>
      </c>
      <c r="H318" s="2">
        <v>10</v>
      </c>
      <c r="I318" s="2">
        <v>38</v>
      </c>
      <c r="J318" s="2">
        <v>42</v>
      </c>
      <c r="K318" s="2">
        <v>34</v>
      </c>
    </row>
    <row r="319" spans="1:11" ht="15" customHeight="1" x14ac:dyDescent="0.3">
      <c r="A319" s="74" t="s">
        <v>213</v>
      </c>
      <c r="B319" s="74" t="s">
        <v>535</v>
      </c>
      <c r="C319" s="2">
        <v>0</v>
      </c>
      <c r="D319" s="2">
        <v>6</v>
      </c>
      <c r="E319" s="2">
        <v>5</v>
      </c>
      <c r="F319" s="2">
        <v>1</v>
      </c>
      <c r="G319" s="2">
        <v>0</v>
      </c>
      <c r="H319" s="2">
        <v>0</v>
      </c>
      <c r="I319" s="2">
        <v>3</v>
      </c>
      <c r="J319" s="2">
        <v>2</v>
      </c>
      <c r="K319" s="2">
        <v>1</v>
      </c>
    </row>
    <row r="320" spans="1:11" ht="15" customHeight="1" x14ac:dyDescent="0.3">
      <c r="B320" s="74" t="s">
        <v>536</v>
      </c>
      <c r="C320" s="2">
        <v>0</v>
      </c>
      <c r="D320" s="2">
        <v>7</v>
      </c>
      <c r="E320" s="2">
        <v>7</v>
      </c>
      <c r="F320" s="2">
        <v>0</v>
      </c>
      <c r="G320" s="2">
        <v>0</v>
      </c>
      <c r="H320" s="2">
        <v>1</v>
      </c>
      <c r="I320" s="2">
        <v>2</v>
      </c>
      <c r="J320" s="2">
        <v>4</v>
      </c>
      <c r="K320" s="2">
        <v>2</v>
      </c>
    </row>
    <row r="321" spans="1:11" ht="15" customHeight="1" x14ac:dyDescent="0.3">
      <c r="B321" s="74" t="s">
        <v>537</v>
      </c>
      <c r="C321" s="2">
        <v>0</v>
      </c>
      <c r="D321" s="2">
        <v>9</v>
      </c>
      <c r="E321" s="2">
        <v>10</v>
      </c>
      <c r="F321" s="2">
        <v>0</v>
      </c>
      <c r="G321" s="2">
        <v>1</v>
      </c>
      <c r="H321" s="2">
        <v>1</v>
      </c>
      <c r="I321" s="2">
        <v>3</v>
      </c>
      <c r="J321" s="2">
        <v>4</v>
      </c>
      <c r="K321" s="2">
        <v>6</v>
      </c>
    </row>
    <row r="322" spans="1:11" ht="15" customHeight="1" x14ac:dyDescent="0.3">
      <c r="B322" s="74" t="s">
        <v>538</v>
      </c>
      <c r="C322" s="2">
        <v>0</v>
      </c>
      <c r="D322" s="2">
        <v>22</v>
      </c>
      <c r="E322" s="2">
        <v>23</v>
      </c>
      <c r="F322" s="2">
        <v>0</v>
      </c>
      <c r="G322" s="2">
        <v>0</v>
      </c>
      <c r="H322" s="2">
        <v>9</v>
      </c>
      <c r="I322" s="2">
        <v>13</v>
      </c>
      <c r="J322" s="2">
        <v>4</v>
      </c>
      <c r="K322" s="2">
        <v>5</v>
      </c>
    </row>
    <row r="323" spans="1:11" ht="15" customHeight="1" x14ac:dyDescent="0.3">
      <c r="B323" s="74" t="s">
        <v>539</v>
      </c>
      <c r="C323" s="2">
        <v>0</v>
      </c>
      <c r="D323" s="2">
        <v>6</v>
      </c>
      <c r="E323" s="2">
        <v>9</v>
      </c>
      <c r="F323" s="2">
        <v>0</v>
      </c>
      <c r="G323" s="2">
        <v>0</v>
      </c>
      <c r="H323" s="2">
        <v>2</v>
      </c>
      <c r="I323" s="2">
        <v>7</v>
      </c>
      <c r="J323" s="2">
        <v>2</v>
      </c>
      <c r="K323" s="2">
        <v>2</v>
      </c>
    </row>
    <row r="324" spans="1:11" ht="15" customHeight="1" x14ac:dyDescent="0.3">
      <c r="B324" s="74" t="s">
        <v>540</v>
      </c>
      <c r="C324" s="2">
        <v>0</v>
      </c>
      <c r="D324" s="2">
        <v>6</v>
      </c>
      <c r="E324" s="2">
        <v>16</v>
      </c>
      <c r="F324" s="2">
        <v>0</v>
      </c>
      <c r="G324" s="2">
        <v>0</v>
      </c>
      <c r="H324" s="2">
        <v>5</v>
      </c>
      <c r="I324" s="2">
        <v>15</v>
      </c>
      <c r="J324" s="2">
        <v>5</v>
      </c>
      <c r="K324" s="2">
        <v>6</v>
      </c>
    </row>
    <row r="325" spans="1:11" ht="15" customHeight="1" x14ac:dyDescent="0.3">
      <c r="B325" s="74" t="s">
        <v>541</v>
      </c>
      <c r="C325" s="2">
        <v>0</v>
      </c>
      <c r="D325" s="2">
        <v>7</v>
      </c>
      <c r="E325" s="2">
        <v>10</v>
      </c>
      <c r="F325" s="2">
        <v>0</v>
      </c>
      <c r="G325" s="2">
        <v>0</v>
      </c>
      <c r="H325" s="2">
        <v>3</v>
      </c>
      <c r="I325" s="2">
        <v>8</v>
      </c>
      <c r="J325" s="2">
        <v>2</v>
      </c>
      <c r="K325" s="2">
        <v>5</v>
      </c>
    </row>
    <row r="326" spans="1:11" ht="15" customHeight="1" x14ac:dyDescent="0.3">
      <c r="B326" s="74" t="s">
        <v>542</v>
      </c>
      <c r="C326" s="2">
        <v>0</v>
      </c>
      <c r="D326" s="2">
        <v>14</v>
      </c>
      <c r="E326" s="2">
        <v>6</v>
      </c>
      <c r="F326" s="2">
        <v>0</v>
      </c>
      <c r="G326" s="2">
        <v>0</v>
      </c>
      <c r="H326" s="2">
        <v>2</v>
      </c>
      <c r="I326" s="2">
        <v>5</v>
      </c>
      <c r="J326" s="2">
        <v>5</v>
      </c>
      <c r="K326" s="2">
        <v>8</v>
      </c>
    </row>
    <row r="327" spans="1:11" ht="15" customHeight="1" x14ac:dyDescent="0.3">
      <c r="B327" s="74" t="s">
        <v>543</v>
      </c>
      <c r="C327" s="2">
        <v>1</v>
      </c>
      <c r="D327" s="2">
        <v>25</v>
      </c>
      <c r="E327" s="2">
        <v>16</v>
      </c>
      <c r="F327" s="2">
        <v>2</v>
      </c>
      <c r="G327" s="2">
        <v>1</v>
      </c>
      <c r="H327" s="2">
        <v>188</v>
      </c>
      <c r="I327" s="2">
        <v>18</v>
      </c>
      <c r="J327" s="2">
        <v>18</v>
      </c>
      <c r="K327" s="2">
        <v>21</v>
      </c>
    </row>
    <row r="328" spans="1:11" ht="15" customHeight="1" x14ac:dyDescent="0.3">
      <c r="B328" s="74" t="s">
        <v>544</v>
      </c>
      <c r="C328" s="2">
        <v>0</v>
      </c>
      <c r="D328" s="2">
        <v>11</v>
      </c>
      <c r="E328" s="2">
        <v>12</v>
      </c>
      <c r="F328" s="2">
        <v>0</v>
      </c>
      <c r="G328" s="2">
        <v>0</v>
      </c>
      <c r="H328" s="2">
        <v>2</v>
      </c>
      <c r="I328" s="2">
        <v>11</v>
      </c>
      <c r="J328" s="2">
        <v>7</v>
      </c>
      <c r="K328" s="2">
        <v>2</v>
      </c>
    </row>
    <row r="329" spans="1:11" ht="15" customHeight="1" x14ac:dyDescent="0.3">
      <c r="B329" s="74" t="s">
        <v>545</v>
      </c>
      <c r="C329" s="2">
        <v>0</v>
      </c>
      <c r="D329" s="2">
        <v>15</v>
      </c>
      <c r="E329" s="2">
        <v>14</v>
      </c>
      <c r="F329" s="2">
        <v>0</v>
      </c>
      <c r="G329" s="2">
        <v>0</v>
      </c>
      <c r="H329" s="2">
        <v>4</v>
      </c>
      <c r="I329" s="2">
        <v>11</v>
      </c>
      <c r="J329" s="2">
        <v>0</v>
      </c>
      <c r="K329" s="2">
        <v>8</v>
      </c>
    </row>
    <row r="330" spans="1:11" ht="15" customHeight="1" x14ac:dyDescent="0.3">
      <c r="B330" s="74" t="s">
        <v>546</v>
      </c>
      <c r="C330" s="2">
        <v>0</v>
      </c>
      <c r="D330" s="2">
        <v>113</v>
      </c>
      <c r="E330" s="2">
        <v>57</v>
      </c>
      <c r="F330" s="2">
        <v>2</v>
      </c>
      <c r="G330" s="2">
        <v>1</v>
      </c>
      <c r="H330" s="2">
        <v>27</v>
      </c>
      <c r="I330" s="2">
        <v>80</v>
      </c>
      <c r="J330" s="2">
        <v>23</v>
      </c>
      <c r="K330" s="2">
        <v>33</v>
      </c>
    </row>
    <row r="331" spans="1:11" ht="15" customHeight="1" x14ac:dyDescent="0.3">
      <c r="B331" s="74" t="s">
        <v>547</v>
      </c>
      <c r="C331" s="2">
        <v>0</v>
      </c>
      <c r="D331" s="2">
        <v>14</v>
      </c>
      <c r="E331" s="2">
        <v>12</v>
      </c>
      <c r="F331" s="2">
        <v>0</v>
      </c>
      <c r="G331" s="2">
        <v>0</v>
      </c>
      <c r="H331" s="2">
        <v>5</v>
      </c>
      <c r="I331" s="2">
        <v>12</v>
      </c>
      <c r="J331" s="2">
        <v>11</v>
      </c>
      <c r="K331" s="2">
        <v>4</v>
      </c>
    </row>
    <row r="332" spans="1:11" ht="15" customHeight="1" x14ac:dyDescent="0.3">
      <c r="A332" s="74" t="s">
        <v>191</v>
      </c>
      <c r="B332" s="74" t="s">
        <v>548</v>
      </c>
      <c r="C332" s="2">
        <v>0</v>
      </c>
      <c r="D332" s="2">
        <v>4</v>
      </c>
      <c r="E332" s="2">
        <v>2</v>
      </c>
      <c r="F332" s="2">
        <v>0</v>
      </c>
      <c r="G332" s="2">
        <v>0</v>
      </c>
      <c r="H332" s="2">
        <v>2</v>
      </c>
      <c r="I332" s="2">
        <v>4</v>
      </c>
      <c r="J332" s="2">
        <v>4</v>
      </c>
      <c r="K332" s="2">
        <v>3</v>
      </c>
    </row>
    <row r="333" spans="1:11" ht="15" customHeight="1" x14ac:dyDescent="0.3">
      <c r="B333" s="74" t="s">
        <v>549</v>
      </c>
      <c r="C333" s="2">
        <v>0</v>
      </c>
      <c r="D333" s="2">
        <v>2</v>
      </c>
      <c r="E333" s="2">
        <v>1</v>
      </c>
      <c r="F333" s="2">
        <v>1</v>
      </c>
      <c r="G333" s="2">
        <v>0</v>
      </c>
      <c r="H333" s="2">
        <v>1</v>
      </c>
      <c r="I333" s="2">
        <v>3</v>
      </c>
      <c r="J333" s="2">
        <v>1</v>
      </c>
      <c r="K333" s="2">
        <v>1</v>
      </c>
    </row>
    <row r="334" spans="1:11" ht="15" customHeight="1" x14ac:dyDescent="0.3">
      <c r="B334" s="74" t="s">
        <v>550</v>
      </c>
      <c r="C334" s="2">
        <v>0</v>
      </c>
      <c r="D334" s="2">
        <v>2</v>
      </c>
      <c r="E334" s="2">
        <v>1</v>
      </c>
      <c r="F334" s="2">
        <v>0</v>
      </c>
      <c r="G334" s="2">
        <v>0</v>
      </c>
      <c r="H334" s="2">
        <v>0</v>
      </c>
      <c r="I334" s="2">
        <v>0</v>
      </c>
      <c r="J334" s="2">
        <v>3</v>
      </c>
      <c r="K334" s="2">
        <v>2</v>
      </c>
    </row>
    <row r="335" spans="1:11" ht="15" customHeight="1" x14ac:dyDescent="0.3">
      <c r="B335" s="74" t="s">
        <v>551</v>
      </c>
      <c r="C335" s="2">
        <v>0</v>
      </c>
      <c r="D335" s="2">
        <v>78</v>
      </c>
      <c r="E335" s="2">
        <v>31</v>
      </c>
      <c r="F335" s="2">
        <v>2</v>
      </c>
      <c r="G335" s="2">
        <v>3</v>
      </c>
      <c r="H335" s="2">
        <v>14</v>
      </c>
      <c r="I335" s="2">
        <v>42</v>
      </c>
      <c r="J335" s="2">
        <v>37</v>
      </c>
      <c r="K335" s="2">
        <v>21</v>
      </c>
    </row>
    <row r="336" spans="1:11" ht="15" customHeight="1" x14ac:dyDescent="0.3">
      <c r="B336" s="74" t="s">
        <v>552</v>
      </c>
      <c r="C336" s="2">
        <v>0</v>
      </c>
      <c r="D336" s="2">
        <v>2</v>
      </c>
      <c r="E336" s="2">
        <v>0</v>
      </c>
      <c r="F336" s="2">
        <v>0</v>
      </c>
      <c r="G336" s="2">
        <v>0</v>
      </c>
      <c r="H336" s="2">
        <v>0</v>
      </c>
      <c r="I336" s="2">
        <v>2</v>
      </c>
      <c r="J336" s="2">
        <v>0</v>
      </c>
      <c r="K336" s="2">
        <v>0</v>
      </c>
    </row>
    <row r="337" spans="1:11" ht="15" customHeight="1" x14ac:dyDescent="0.3">
      <c r="A337" s="74" t="s">
        <v>185</v>
      </c>
      <c r="B337" s="74" t="s">
        <v>553</v>
      </c>
      <c r="C337" s="2">
        <v>0</v>
      </c>
      <c r="D337" s="2">
        <v>60</v>
      </c>
      <c r="E337" s="2">
        <v>44</v>
      </c>
      <c r="F337" s="2">
        <v>1</v>
      </c>
      <c r="G337" s="2">
        <v>2</v>
      </c>
      <c r="H337" s="2">
        <v>14</v>
      </c>
      <c r="I337" s="2">
        <v>21</v>
      </c>
      <c r="J337" s="2">
        <v>22</v>
      </c>
      <c r="K337" s="2">
        <v>42</v>
      </c>
    </row>
    <row r="338" spans="1:11" ht="15" customHeight="1" x14ac:dyDescent="0.3">
      <c r="B338" s="74" t="s">
        <v>554</v>
      </c>
      <c r="C338" s="2">
        <v>0</v>
      </c>
      <c r="D338" s="2">
        <v>39</v>
      </c>
      <c r="E338" s="2">
        <v>20</v>
      </c>
      <c r="F338" s="2">
        <v>0</v>
      </c>
      <c r="G338" s="2">
        <v>0</v>
      </c>
      <c r="H338" s="2">
        <v>4</v>
      </c>
      <c r="I338" s="2">
        <v>8</v>
      </c>
      <c r="J338" s="2">
        <v>11</v>
      </c>
      <c r="K338" s="2">
        <v>17</v>
      </c>
    </row>
    <row r="339" spans="1:11" ht="15" customHeight="1" x14ac:dyDescent="0.3">
      <c r="B339" s="74" t="s">
        <v>555</v>
      </c>
      <c r="C339" s="2">
        <v>0</v>
      </c>
      <c r="D339" s="2">
        <v>17</v>
      </c>
      <c r="E339" s="2">
        <v>5</v>
      </c>
      <c r="F339" s="2">
        <v>0</v>
      </c>
      <c r="G339" s="2">
        <v>0</v>
      </c>
      <c r="H339" s="2">
        <v>2</v>
      </c>
      <c r="I339" s="2">
        <v>12</v>
      </c>
      <c r="J339" s="2">
        <v>17</v>
      </c>
      <c r="K339" s="2">
        <v>8</v>
      </c>
    </row>
    <row r="340" spans="1:11" ht="15" customHeight="1" x14ac:dyDescent="0.3">
      <c r="B340" s="74" t="s">
        <v>556</v>
      </c>
      <c r="C340" s="2">
        <v>0</v>
      </c>
      <c r="D340" s="2">
        <v>10</v>
      </c>
      <c r="E340" s="2">
        <v>7</v>
      </c>
      <c r="F340" s="2">
        <v>0</v>
      </c>
      <c r="G340" s="2">
        <v>1</v>
      </c>
      <c r="H340" s="2">
        <v>1</v>
      </c>
      <c r="I340" s="2">
        <v>5</v>
      </c>
      <c r="J340" s="2">
        <v>0</v>
      </c>
      <c r="K340" s="2">
        <v>6</v>
      </c>
    </row>
    <row r="341" spans="1:11" ht="15" customHeight="1" x14ac:dyDescent="0.3">
      <c r="B341" s="74" t="s">
        <v>557</v>
      </c>
      <c r="C341" s="2">
        <v>0</v>
      </c>
      <c r="D341" s="2">
        <v>36</v>
      </c>
      <c r="E341" s="2">
        <v>31</v>
      </c>
      <c r="F341" s="2">
        <v>1</v>
      </c>
      <c r="G341" s="2">
        <v>1</v>
      </c>
      <c r="H341" s="2">
        <v>8</v>
      </c>
      <c r="I341" s="2">
        <v>20</v>
      </c>
      <c r="J341" s="2">
        <v>23</v>
      </c>
      <c r="K341" s="2">
        <v>23</v>
      </c>
    </row>
    <row r="342" spans="1:11" ht="15" customHeight="1" x14ac:dyDescent="0.3">
      <c r="B342" s="74" t="s">
        <v>558</v>
      </c>
      <c r="C342" s="2">
        <v>0</v>
      </c>
      <c r="D342" s="2">
        <v>22</v>
      </c>
      <c r="E342" s="2">
        <v>7</v>
      </c>
      <c r="F342" s="2">
        <v>0</v>
      </c>
      <c r="G342" s="2">
        <v>0</v>
      </c>
      <c r="H342" s="2">
        <v>1</v>
      </c>
      <c r="I342" s="2">
        <v>9</v>
      </c>
      <c r="J342" s="2">
        <v>6</v>
      </c>
      <c r="K342" s="2">
        <v>15</v>
      </c>
    </row>
    <row r="343" spans="1:11" ht="15" customHeight="1" x14ac:dyDescent="0.3">
      <c r="B343" s="74" t="s">
        <v>559</v>
      </c>
      <c r="C343" s="2">
        <v>0</v>
      </c>
      <c r="D343" s="2">
        <v>10</v>
      </c>
      <c r="E343" s="2">
        <v>9</v>
      </c>
      <c r="F343" s="2">
        <v>0</v>
      </c>
      <c r="G343" s="2">
        <v>1</v>
      </c>
      <c r="H343" s="2">
        <v>0</v>
      </c>
      <c r="I343" s="2">
        <v>2</v>
      </c>
      <c r="J343" s="2">
        <v>1</v>
      </c>
      <c r="K343" s="2">
        <v>5</v>
      </c>
    </row>
    <row r="344" spans="1:11" ht="15" customHeight="1" x14ac:dyDescent="0.3">
      <c r="B344" s="74" t="s">
        <v>560</v>
      </c>
      <c r="C344" s="2">
        <v>0</v>
      </c>
      <c r="D344" s="2">
        <v>97</v>
      </c>
      <c r="E344" s="2">
        <v>39</v>
      </c>
      <c r="F344" s="2">
        <v>0</v>
      </c>
      <c r="G344" s="2">
        <v>0</v>
      </c>
      <c r="H344" s="2">
        <v>14</v>
      </c>
      <c r="I344" s="2">
        <v>47</v>
      </c>
      <c r="J344" s="2">
        <v>42</v>
      </c>
      <c r="K344" s="2">
        <v>26</v>
      </c>
    </row>
    <row r="345" spans="1:11" ht="15" customHeight="1" x14ac:dyDescent="0.3">
      <c r="B345" s="74" t="s">
        <v>561</v>
      </c>
      <c r="C345" s="2">
        <v>0</v>
      </c>
      <c r="D345" s="2">
        <v>1</v>
      </c>
      <c r="E345" s="2">
        <v>2</v>
      </c>
      <c r="F345" s="2">
        <v>0</v>
      </c>
      <c r="G345" s="2">
        <v>0</v>
      </c>
      <c r="H345" s="2">
        <v>1</v>
      </c>
      <c r="I345" s="2">
        <v>6</v>
      </c>
      <c r="J345" s="2">
        <v>1</v>
      </c>
      <c r="K345" s="2">
        <v>1</v>
      </c>
    </row>
    <row r="346" spans="1:11" ht="15" customHeight="1" x14ac:dyDescent="0.3">
      <c r="B346" s="74" t="s">
        <v>562</v>
      </c>
      <c r="C346" s="2">
        <v>0</v>
      </c>
      <c r="D346" s="2">
        <v>9</v>
      </c>
      <c r="E346" s="2">
        <v>7</v>
      </c>
      <c r="F346" s="2">
        <v>1</v>
      </c>
      <c r="G346" s="2">
        <v>0</v>
      </c>
      <c r="H346" s="2">
        <v>6</v>
      </c>
      <c r="I346" s="2">
        <v>3</v>
      </c>
      <c r="J346" s="2">
        <v>4</v>
      </c>
      <c r="K346" s="2">
        <v>6</v>
      </c>
    </row>
    <row r="347" spans="1:11" ht="15" customHeight="1" x14ac:dyDescent="0.3">
      <c r="B347" s="74" t="s">
        <v>563</v>
      </c>
      <c r="C347" s="2">
        <v>0</v>
      </c>
      <c r="D347" s="2">
        <v>79</v>
      </c>
      <c r="E347" s="2">
        <v>57</v>
      </c>
      <c r="F347" s="2">
        <v>1</v>
      </c>
      <c r="G347" s="2">
        <v>0</v>
      </c>
      <c r="H347" s="2">
        <v>17</v>
      </c>
      <c r="I347" s="2">
        <v>60</v>
      </c>
      <c r="J347" s="2">
        <v>45</v>
      </c>
      <c r="K347" s="2">
        <v>56</v>
      </c>
    </row>
    <row r="348" spans="1:11" ht="15" customHeight="1" x14ac:dyDescent="0.3">
      <c r="B348" s="74" t="s">
        <v>564</v>
      </c>
      <c r="C348" s="2">
        <v>0</v>
      </c>
      <c r="D348" s="2">
        <v>3</v>
      </c>
      <c r="E348" s="2">
        <v>1</v>
      </c>
      <c r="F348" s="2">
        <v>0</v>
      </c>
      <c r="G348" s="2">
        <v>0</v>
      </c>
      <c r="H348" s="2">
        <v>0</v>
      </c>
      <c r="I348" s="2">
        <v>0</v>
      </c>
      <c r="J348" s="2">
        <v>0</v>
      </c>
      <c r="K348" s="2">
        <v>1</v>
      </c>
    </row>
    <row r="349" spans="1:11" ht="15" customHeight="1" x14ac:dyDescent="0.3">
      <c r="A349" s="74" t="s">
        <v>186</v>
      </c>
      <c r="B349" s="74" t="s">
        <v>565</v>
      </c>
      <c r="C349" s="2">
        <v>0</v>
      </c>
      <c r="D349" s="2">
        <v>15</v>
      </c>
      <c r="E349" s="2">
        <v>10</v>
      </c>
      <c r="F349" s="2">
        <v>1</v>
      </c>
      <c r="G349" s="2">
        <v>0</v>
      </c>
      <c r="H349" s="2">
        <v>1</v>
      </c>
      <c r="I349" s="2">
        <v>7</v>
      </c>
      <c r="J349" s="2">
        <v>5</v>
      </c>
      <c r="K349" s="2">
        <v>5</v>
      </c>
    </row>
    <row r="350" spans="1:11" ht="15" customHeight="1" x14ac:dyDescent="0.3">
      <c r="B350" s="74" t="s">
        <v>566</v>
      </c>
      <c r="C350" s="2">
        <v>0</v>
      </c>
      <c r="D350" s="2">
        <v>7</v>
      </c>
      <c r="E350" s="2">
        <v>7</v>
      </c>
      <c r="F350" s="2">
        <v>0</v>
      </c>
      <c r="G350" s="2">
        <v>0</v>
      </c>
      <c r="H350" s="2">
        <v>3</v>
      </c>
      <c r="I350" s="2">
        <v>1</v>
      </c>
      <c r="J350" s="2">
        <v>1</v>
      </c>
      <c r="K350" s="2">
        <v>1</v>
      </c>
    </row>
    <row r="351" spans="1:11" ht="15" customHeight="1" x14ac:dyDescent="0.3">
      <c r="B351" s="74" t="s">
        <v>567</v>
      </c>
      <c r="C351" s="2">
        <v>0</v>
      </c>
      <c r="D351" s="2">
        <v>14</v>
      </c>
      <c r="E351" s="2">
        <v>11</v>
      </c>
      <c r="F351" s="2">
        <v>4</v>
      </c>
      <c r="G351" s="2">
        <v>1</v>
      </c>
      <c r="H351" s="2">
        <v>0</v>
      </c>
      <c r="I351" s="2">
        <v>6</v>
      </c>
      <c r="J351" s="2">
        <v>3</v>
      </c>
      <c r="K351" s="2">
        <v>10</v>
      </c>
    </row>
    <row r="352" spans="1:11" ht="15" customHeight="1" x14ac:dyDescent="0.3">
      <c r="B352" s="74" t="s">
        <v>568</v>
      </c>
      <c r="C352" s="2">
        <v>0</v>
      </c>
      <c r="D352" s="2">
        <v>2</v>
      </c>
      <c r="E352" s="2">
        <v>3</v>
      </c>
      <c r="F352" s="2">
        <v>0</v>
      </c>
      <c r="G352" s="2">
        <v>0</v>
      </c>
      <c r="H352" s="2">
        <v>2</v>
      </c>
      <c r="I352" s="2">
        <v>0</v>
      </c>
      <c r="J352" s="2">
        <v>0</v>
      </c>
      <c r="K352" s="2">
        <v>3</v>
      </c>
    </row>
    <row r="353" spans="1:11" ht="15" customHeight="1" x14ac:dyDescent="0.3">
      <c r="B353" s="74" t="s">
        <v>569</v>
      </c>
      <c r="C353" s="2">
        <v>0</v>
      </c>
      <c r="D353" s="2">
        <v>5</v>
      </c>
      <c r="E353" s="2">
        <v>3</v>
      </c>
      <c r="F353" s="2">
        <v>0</v>
      </c>
      <c r="G353" s="2">
        <v>0</v>
      </c>
      <c r="H353" s="2">
        <v>1</v>
      </c>
      <c r="I353" s="2">
        <v>0</v>
      </c>
      <c r="J353" s="2">
        <v>7</v>
      </c>
      <c r="K353" s="2">
        <v>0</v>
      </c>
    </row>
    <row r="354" spans="1:11" ht="15" customHeight="1" x14ac:dyDescent="0.3">
      <c r="B354" s="74" t="s">
        <v>570</v>
      </c>
      <c r="C354" s="2">
        <v>0</v>
      </c>
      <c r="D354" s="2">
        <v>83</v>
      </c>
      <c r="E354" s="2">
        <v>55</v>
      </c>
      <c r="F354" s="2">
        <v>1</v>
      </c>
      <c r="G354" s="2">
        <v>1</v>
      </c>
      <c r="H354" s="2">
        <v>20</v>
      </c>
      <c r="I354" s="2">
        <v>43</v>
      </c>
      <c r="J354" s="2">
        <v>34</v>
      </c>
      <c r="K354" s="2">
        <v>36</v>
      </c>
    </row>
    <row r="355" spans="1:11" ht="15" customHeight="1" x14ac:dyDescent="0.3">
      <c r="B355" s="74" t="s">
        <v>571</v>
      </c>
      <c r="C355" s="2">
        <v>0</v>
      </c>
      <c r="D355" s="2">
        <v>7</v>
      </c>
      <c r="E355" s="2">
        <v>11</v>
      </c>
      <c r="F355" s="2">
        <v>0</v>
      </c>
      <c r="G355" s="2">
        <v>0</v>
      </c>
      <c r="H355" s="2">
        <v>1</v>
      </c>
      <c r="I355" s="2">
        <v>8</v>
      </c>
      <c r="J355" s="2">
        <v>4</v>
      </c>
      <c r="K355" s="2">
        <v>13</v>
      </c>
    </row>
    <row r="356" spans="1:11" ht="15" customHeight="1" x14ac:dyDescent="0.3">
      <c r="B356" s="74" t="s">
        <v>572</v>
      </c>
      <c r="C356" s="2">
        <v>0</v>
      </c>
      <c r="D356" s="2">
        <v>51</v>
      </c>
      <c r="E356" s="2">
        <v>28</v>
      </c>
      <c r="F356" s="2">
        <v>1</v>
      </c>
      <c r="G356" s="2">
        <v>1</v>
      </c>
      <c r="H356" s="2">
        <v>10</v>
      </c>
      <c r="I356" s="2">
        <v>16</v>
      </c>
      <c r="J356" s="2">
        <v>12</v>
      </c>
      <c r="K356" s="2">
        <v>12</v>
      </c>
    </row>
    <row r="357" spans="1:11" ht="15" customHeight="1" x14ac:dyDescent="0.3">
      <c r="A357" s="74" t="s">
        <v>192</v>
      </c>
      <c r="B357" s="74" t="s">
        <v>573</v>
      </c>
      <c r="C357" s="2">
        <v>0</v>
      </c>
      <c r="D357" s="2">
        <v>3</v>
      </c>
      <c r="E357" s="2">
        <v>1</v>
      </c>
      <c r="F357" s="2">
        <v>0</v>
      </c>
      <c r="G357" s="2">
        <v>0</v>
      </c>
      <c r="H357" s="2">
        <v>1</v>
      </c>
      <c r="I357" s="2">
        <v>1</v>
      </c>
      <c r="J357" s="2">
        <v>2</v>
      </c>
      <c r="K357" s="2">
        <v>2</v>
      </c>
    </row>
    <row r="358" spans="1:11" ht="15" customHeight="1" x14ac:dyDescent="0.3">
      <c r="B358" s="74" t="s">
        <v>574</v>
      </c>
      <c r="C358" s="2">
        <v>0</v>
      </c>
      <c r="D358" s="2">
        <v>3</v>
      </c>
      <c r="E358" s="2">
        <v>4</v>
      </c>
      <c r="F358" s="2">
        <v>0</v>
      </c>
      <c r="G358" s="2">
        <v>0</v>
      </c>
      <c r="H358" s="2">
        <v>1</v>
      </c>
      <c r="I358" s="2">
        <v>1</v>
      </c>
      <c r="J358" s="2">
        <v>0</v>
      </c>
      <c r="K358" s="2">
        <v>1</v>
      </c>
    </row>
    <row r="359" spans="1:11" ht="15" customHeight="1" x14ac:dyDescent="0.3">
      <c r="B359" s="74" t="s">
        <v>575</v>
      </c>
      <c r="C359" s="2">
        <v>0</v>
      </c>
      <c r="D359" s="2">
        <v>46</v>
      </c>
      <c r="E359" s="2">
        <v>27</v>
      </c>
      <c r="F359" s="2">
        <v>1</v>
      </c>
      <c r="G359" s="2">
        <v>0</v>
      </c>
      <c r="H359" s="2">
        <v>9</v>
      </c>
      <c r="I359" s="2">
        <v>18</v>
      </c>
      <c r="J359" s="2">
        <v>4</v>
      </c>
      <c r="K359" s="2">
        <v>13</v>
      </c>
    </row>
    <row r="360" spans="1:11" ht="15" customHeight="1" x14ac:dyDescent="0.3">
      <c r="B360" s="74" t="s">
        <v>576</v>
      </c>
      <c r="C360" s="2">
        <v>0</v>
      </c>
      <c r="D360" s="2">
        <v>2</v>
      </c>
      <c r="E360" s="2">
        <v>6</v>
      </c>
      <c r="F360" s="2">
        <v>0</v>
      </c>
      <c r="G360" s="2">
        <v>0</v>
      </c>
      <c r="H360" s="2">
        <v>1</v>
      </c>
      <c r="I360" s="2">
        <v>2</v>
      </c>
      <c r="J360" s="2">
        <v>0</v>
      </c>
      <c r="K360" s="2">
        <v>0</v>
      </c>
    </row>
    <row r="361" spans="1:11" ht="15" customHeight="1" x14ac:dyDescent="0.3">
      <c r="A361" s="74" t="s">
        <v>176</v>
      </c>
      <c r="B361" s="74" t="s">
        <v>577</v>
      </c>
      <c r="C361" s="2">
        <v>0</v>
      </c>
      <c r="D361" s="2">
        <v>35</v>
      </c>
      <c r="E361" s="2">
        <v>13</v>
      </c>
      <c r="F361" s="2">
        <v>2</v>
      </c>
      <c r="G361" s="2">
        <v>0</v>
      </c>
      <c r="H361" s="2">
        <v>2</v>
      </c>
      <c r="I361" s="2">
        <v>17</v>
      </c>
      <c r="J361" s="2">
        <v>10</v>
      </c>
      <c r="K361" s="2">
        <v>10</v>
      </c>
    </row>
    <row r="362" spans="1:11" ht="15" customHeight="1" x14ac:dyDescent="0.3">
      <c r="B362" s="74" t="s">
        <v>578</v>
      </c>
      <c r="C362" s="2">
        <v>0</v>
      </c>
      <c r="D362" s="2">
        <v>6</v>
      </c>
      <c r="E362" s="2">
        <v>23</v>
      </c>
      <c r="F362" s="2">
        <v>0</v>
      </c>
      <c r="G362" s="2">
        <v>0</v>
      </c>
      <c r="H362" s="2">
        <v>6</v>
      </c>
      <c r="I362" s="2">
        <v>16</v>
      </c>
      <c r="J362" s="2">
        <v>11</v>
      </c>
      <c r="K362" s="2">
        <v>8</v>
      </c>
    </row>
    <row r="363" spans="1:11" ht="15" customHeight="1" x14ac:dyDescent="0.3">
      <c r="B363" s="74" t="s">
        <v>579</v>
      </c>
      <c r="C363" s="2">
        <v>0</v>
      </c>
      <c r="D363" s="2">
        <v>4</v>
      </c>
      <c r="E363" s="2">
        <v>4</v>
      </c>
      <c r="F363" s="2">
        <v>0</v>
      </c>
      <c r="G363" s="2">
        <v>1</v>
      </c>
      <c r="H363" s="2">
        <v>1</v>
      </c>
      <c r="I363" s="2">
        <v>4</v>
      </c>
      <c r="J363" s="2">
        <v>1</v>
      </c>
      <c r="K363" s="2">
        <v>0</v>
      </c>
    </row>
    <row r="364" spans="1:11" ht="15" customHeight="1" x14ac:dyDescent="0.3">
      <c r="B364" s="74" t="s">
        <v>580</v>
      </c>
      <c r="C364" s="2">
        <v>0</v>
      </c>
      <c r="D364" s="2">
        <v>27</v>
      </c>
      <c r="E364" s="2">
        <v>29</v>
      </c>
      <c r="F364" s="2">
        <v>5</v>
      </c>
      <c r="G364" s="2">
        <v>0</v>
      </c>
      <c r="H364" s="2">
        <v>5</v>
      </c>
      <c r="I364" s="2">
        <v>10</v>
      </c>
      <c r="J364" s="2">
        <v>13</v>
      </c>
      <c r="K364" s="2">
        <v>16</v>
      </c>
    </row>
    <row r="365" spans="1:11" ht="15" customHeight="1" x14ac:dyDescent="0.3">
      <c r="B365" s="74" t="s">
        <v>581</v>
      </c>
      <c r="C365" s="2">
        <v>0</v>
      </c>
      <c r="D365" s="2">
        <v>44</v>
      </c>
      <c r="E365" s="2">
        <v>26</v>
      </c>
      <c r="F365" s="2">
        <v>4</v>
      </c>
      <c r="G365" s="2">
        <v>0</v>
      </c>
      <c r="H365" s="2">
        <v>12</v>
      </c>
      <c r="I365" s="2">
        <v>33</v>
      </c>
      <c r="J365" s="2">
        <v>30</v>
      </c>
      <c r="K365" s="2">
        <v>28</v>
      </c>
    </row>
    <row r="366" spans="1:11" ht="15" customHeight="1" x14ac:dyDescent="0.3">
      <c r="B366" s="74" t="s">
        <v>582</v>
      </c>
      <c r="C366" s="2">
        <v>0</v>
      </c>
      <c r="D366" s="2">
        <v>9</v>
      </c>
      <c r="E366" s="2">
        <v>0</v>
      </c>
      <c r="F366" s="2">
        <v>0</v>
      </c>
      <c r="G366" s="2">
        <v>0</v>
      </c>
      <c r="H366" s="2">
        <v>14</v>
      </c>
      <c r="I366" s="2">
        <v>5</v>
      </c>
      <c r="J366" s="2">
        <v>3</v>
      </c>
      <c r="K366" s="2">
        <v>5</v>
      </c>
    </row>
    <row r="367" spans="1:11" ht="15" customHeight="1" x14ac:dyDescent="0.3">
      <c r="B367" s="74" t="s">
        <v>583</v>
      </c>
      <c r="C367" s="2">
        <v>0</v>
      </c>
      <c r="D367" s="2">
        <v>14</v>
      </c>
      <c r="E367" s="2">
        <v>6</v>
      </c>
      <c r="F367" s="2">
        <v>0</v>
      </c>
      <c r="G367" s="2">
        <v>0</v>
      </c>
      <c r="H367" s="2">
        <v>3</v>
      </c>
      <c r="I367" s="2">
        <v>7</v>
      </c>
      <c r="J367" s="2">
        <v>6</v>
      </c>
      <c r="K367" s="2">
        <v>5</v>
      </c>
    </row>
    <row r="368" spans="1:11" ht="15" customHeight="1" x14ac:dyDescent="0.3">
      <c r="B368" s="74" t="s">
        <v>584</v>
      </c>
      <c r="C368" s="2">
        <v>0</v>
      </c>
      <c r="D368" s="2">
        <v>18</v>
      </c>
      <c r="E368" s="2">
        <v>19</v>
      </c>
      <c r="F368" s="2">
        <v>0</v>
      </c>
      <c r="G368" s="2">
        <v>0</v>
      </c>
      <c r="H368" s="2">
        <v>1</v>
      </c>
      <c r="I368" s="2">
        <v>16</v>
      </c>
      <c r="J368" s="2">
        <v>3</v>
      </c>
      <c r="K368" s="2">
        <v>11</v>
      </c>
    </row>
    <row r="369" spans="1:11" ht="15" customHeight="1" x14ac:dyDescent="0.3">
      <c r="B369" s="74" t="s">
        <v>585</v>
      </c>
      <c r="C369" s="2">
        <v>0</v>
      </c>
      <c r="D369" s="2">
        <v>9</v>
      </c>
      <c r="E369" s="2">
        <v>15</v>
      </c>
      <c r="F369" s="2">
        <v>0</v>
      </c>
      <c r="G369" s="2">
        <v>1</v>
      </c>
      <c r="H369" s="2">
        <v>3</v>
      </c>
      <c r="I369" s="2">
        <v>0</v>
      </c>
      <c r="J369" s="2">
        <v>9</v>
      </c>
      <c r="K369" s="2">
        <v>17</v>
      </c>
    </row>
    <row r="370" spans="1:11" ht="15" customHeight="1" x14ac:dyDescent="0.3">
      <c r="B370" s="74" t="s">
        <v>586</v>
      </c>
      <c r="C370" s="2">
        <v>0</v>
      </c>
      <c r="D370" s="2">
        <v>8</v>
      </c>
      <c r="E370" s="2">
        <v>9</v>
      </c>
      <c r="F370" s="2">
        <v>0</v>
      </c>
      <c r="G370" s="2">
        <v>0</v>
      </c>
      <c r="H370" s="2">
        <v>3</v>
      </c>
      <c r="I370" s="2">
        <v>7</v>
      </c>
      <c r="J370" s="2">
        <v>0</v>
      </c>
      <c r="K370" s="2">
        <v>2</v>
      </c>
    </row>
    <row r="371" spans="1:11" ht="15" customHeight="1" x14ac:dyDescent="0.3">
      <c r="B371" s="74" t="s">
        <v>587</v>
      </c>
      <c r="C371" s="2">
        <v>0</v>
      </c>
      <c r="D371" s="2">
        <v>14</v>
      </c>
      <c r="E371" s="2">
        <v>15</v>
      </c>
      <c r="F371" s="2">
        <v>1</v>
      </c>
      <c r="G371" s="2">
        <v>0</v>
      </c>
      <c r="H371" s="2">
        <v>4</v>
      </c>
      <c r="I371" s="2">
        <v>0</v>
      </c>
      <c r="J371" s="2">
        <v>3</v>
      </c>
      <c r="K371" s="2">
        <v>11</v>
      </c>
    </row>
    <row r="372" spans="1:11" ht="15" customHeight="1" x14ac:dyDescent="0.3">
      <c r="B372" s="74" t="s">
        <v>588</v>
      </c>
      <c r="C372" s="2">
        <v>0</v>
      </c>
      <c r="D372" s="2">
        <v>6</v>
      </c>
      <c r="E372" s="2">
        <v>3</v>
      </c>
      <c r="F372" s="2">
        <v>0</v>
      </c>
      <c r="G372" s="2">
        <v>0</v>
      </c>
      <c r="H372" s="2">
        <v>1</v>
      </c>
      <c r="I372" s="2">
        <v>7</v>
      </c>
      <c r="J372" s="2">
        <v>2</v>
      </c>
      <c r="K372" s="2">
        <v>7</v>
      </c>
    </row>
    <row r="373" spans="1:11" ht="15" customHeight="1" x14ac:dyDescent="0.3">
      <c r="B373" s="74" t="s">
        <v>589</v>
      </c>
      <c r="C373" s="2">
        <v>0</v>
      </c>
      <c r="D373" s="2">
        <v>40</v>
      </c>
      <c r="E373" s="2">
        <v>31</v>
      </c>
      <c r="F373" s="2">
        <v>1</v>
      </c>
      <c r="G373" s="2">
        <v>0</v>
      </c>
      <c r="H373" s="2">
        <v>10</v>
      </c>
      <c r="I373" s="2">
        <v>28</v>
      </c>
      <c r="J373" s="2">
        <v>19</v>
      </c>
      <c r="K373" s="2">
        <v>23</v>
      </c>
    </row>
    <row r="374" spans="1:11" ht="15" customHeight="1" x14ac:dyDescent="0.3">
      <c r="B374" s="74" t="s">
        <v>590</v>
      </c>
      <c r="C374" s="2">
        <v>0</v>
      </c>
      <c r="D374" s="2">
        <v>266</v>
      </c>
      <c r="E374" s="2">
        <v>171</v>
      </c>
      <c r="F374" s="2">
        <v>15</v>
      </c>
      <c r="G374" s="2">
        <v>7</v>
      </c>
      <c r="H374" s="2">
        <v>77</v>
      </c>
      <c r="I374" s="2">
        <v>200</v>
      </c>
      <c r="J374" s="2">
        <v>118</v>
      </c>
      <c r="K374" s="2">
        <v>170</v>
      </c>
    </row>
    <row r="375" spans="1:11" ht="15" customHeight="1" x14ac:dyDescent="0.3">
      <c r="B375" s="74" t="s">
        <v>591</v>
      </c>
      <c r="C375" s="2">
        <v>0</v>
      </c>
      <c r="D375" s="2">
        <v>17</v>
      </c>
      <c r="E375" s="2">
        <v>24</v>
      </c>
      <c r="F375" s="2">
        <v>2</v>
      </c>
      <c r="G375" s="2">
        <v>1</v>
      </c>
      <c r="H375" s="2">
        <v>4</v>
      </c>
      <c r="I375" s="2">
        <v>23</v>
      </c>
      <c r="J375" s="2">
        <v>22</v>
      </c>
      <c r="K375" s="2">
        <v>17</v>
      </c>
    </row>
    <row r="376" spans="1:11" ht="15" customHeight="1" x14ac:dyDescent="0.3">
      <c r="A376" s="74" t="s">
        <v>193</v>
      </c>
      <c r="B376" s="74" t="s">
        <v>592</v>
      </c>
      <c r="C376" s="2">
        <v>0</v>
      </c>
      <c r="D376" s="2">
        <v>4</v>
      </c>
      <c r="E376" s="2">
        <v>3</v>
      </c>
      <c r="F376" s="2">
        <v>0</v>
      </c>
      <c r="G376" s="2">
        <v>0</v>
      </c>
      <c r="H376" s="2">
        <v>0</v>
      </c>
      <c r="I376" s="2">
        <v>4</v>
      </c>
      <c r="J376" s="2">
        <v>0</v>
      </c>
      <c r="K376" s="2">
        <v>4</v>
      </c>
    </row>
    <row r="377" spans="1:11" x14ac:dyDescent="0.3">
      <c r="B377" s="74" t="s">
        <v>593</v>
      </c>
      <c r="C377" s="2">
        <v>0</v>
      </c>
      <c r="D377" s="2">
        <v>3</v>
      </c>
      <c r="E377" s="2">
        <v>0</v>
      </c>
      <c r="F377" s="2">
        <v>1</v>
      </c>
      <c r="G377" s="2">
        <v>0</v>
      </c>
      <c r="H377" s="2">
        <v>1</v>
      </c>
      <c r="I377" s="2">
        <v>4</v>
      </c>
      <c r="J377" s="2">
        <v>2</v>
      </c>
      <c r="K377" s="2">
        <v>2</v>
      </c>
    </row>
    <row r="378" spans="1:11" ht="15" customHeight="1" x14ac:dyDescent="0.3">
      <c r="B378" s="74" t="s">
        <v>594</v>
      </c>
      <c r="C378" s="2">
        <v>0</v>
      </c>
      <c r="D378" s="2">
        <v>15</v>
      </c>
      <c r="E378" s="2">
        <v>14</v>
      </c>
      <c r="F378" s="2">
        <v>2</v>
      </c>
      <c r="G378" s="2">
        <v>0</v>
      </c>
      <c r="H378" s="2">
        <v>5</v>
      </c>
      <c r="I378" s="2">
        <v>10</v>
      </c>
      <c r="J378" s="2">
        <v>6</v>
      </c>
      <c r="K378" s="2">
        <v>5</v>
      </c>
    </row>
    <row r="379" spans="1:11" ht="15" customHeight="1" x14ac:dyDescent="0.3">
      <c r="A379" s="74" t="s">
        <v>204</v>
      </c>
      <c r="B379" s="74" t="s">
        <v>595</v>
      </c>
      <c r="C379" s="2">
        <v>1</v>
      </c>
      <c r="D379" s="2">
        <v>22</v>
      </c>
      <c r="E379" s="2">
        <v>16</v>
      </c>
      <c r="F379" s="2">
        <v>0</v>
      </c>
      <c r="G379" s="2">
        <v>1</v>
      </c>
      <c r="H379" s="2">
        <v>3</v>
      </c>
      <c r="I379" s="2">
        <v>13</v>
      </c>
      <c r="J379" s="2">
        <v>7</v>
      </c>
      <c r="K379" s="2">
        <v>3</v>
      </c>
    </row>
    <row r="380" spans="1:11" ht="15" customHeight="1" x14ac:dyDescent="0.3">
      <c r="B380" s="74" t="s">
        <v>596</v>
      </c>
      <c r="C380" s="2">
        <v>0</v>
      </c>
      <c r="D380" s="2">
        <v>64</v>
      </c>
      <c r="E380" s="2">
        <v>40</v>
      </c>
      <c r="F380" s="2">
        <v>4</v>
      </c>
      <c r="G380" s="2">
        <v>0</v>
      </c>
      <c r="H380" s="2">
        <v>11</v>
      </c>
      <c r="I380" s="2">
        <v>39</v>
      </c>
      <c r="J380" s="2">
        <v>22</v>
      </c>
      <c r="K380" s="2">
        <v>28</v>
      </c>
    </row>
    <row r="381" spans="1:11" ht="15" customHeight="1" x14ac:dyDescent="0.3">
      <c r="B381" s="74" t="s">
        <v>597</v>
      </c>
      <c r="C381" s="2">
        <v>0</v>
      </c>
      <c r="D381" s="2">
        <v>5</v>
      </c>
      <c r="E381" s="2">
        <v>0</v>
      </c>
      <c r="F381" s="2">
        <v>0</v>
      </c>
      <c r="G381" s="2">
        <v>0</v>
      </c>
      <c r="H381" s="2">
        <v>0</v>
      </c>
      <c r="I381" s="2">
        <v>4</v>
      </c>
      <c r="J381" s="2">
        <v>2</v>
      </c>
      <c r="K381" s="2">
        <v>2</v>
      </c>
    </row>
    <row r="382" spans="1:11" ht="15" customHeight="1" x14ac:dyDescent="0.3">
      <c r="B382" s="74" t="s">
        <v>598</v>
      </c>
      <c r="C382" s="2">
        <v>0</v>
      </c>
      <c r="D382" s="2">
        <v>9</v>
      </c>
      <c r="E382" s="2">
        <v>0</v>
      </c>
      <c r="F382" s="2">
        <v>0</v>
      </c>
      <c r="G382" s="2">
        <v>0</v>
      </c>
      <c r="H382" s="2">
        <v>0</v>
      </c>
      <c r="I382" s="2">
        <v>1</v>
      </c>
      <c r="J382" s="2">
        <v>1</v>
      </c>
      <c r="K382" s="2">
        <v>9</v>
      </c>
    </row>
    <row r="383" spans="1:11" ht="15" customHeight="1" x14ac:dyDescent="0.3">
      <c r="B383" s="74" t="s">
        <v>599</v>
      </c>
      <c r="C383" s="2">
        <v>0</v>
      </c>
      <c r="D383" s="2">
        <v>83</v>
      </c>
      <c r="E383" s="2">
        <v>46</v>
      </c>
      <c r="F383" s="2">
        <v>4</v>
      </c>
      <c r="G383" s="2">
        <v>0</v>
      </c>
      <c r="H383" s="2">
        <v>28</v>
      </c>
      <c r="I383" s="2">
        <v>30</v>
      </c>
      <c r="J383" s="2">
        <v>27</v>
      </c>
      <c r="K383" s="2">
        <v>28</v>
      </c>
    </row>
    <row r="384" spans="1:11" ht="15" customHeight="1" x14ac:dyDescent="0.3">
      <c r="B384" s="74" t="s">
        <v>600</v>
      </c>
      <c r="C384" s="2">
        <v>0</v>
      </c>
      <c r="D384" s="2">
        <v>69</v>
      </c>
      <c r="E384" s="2">
        <v>50</v>
      </c>
      <c r="F384" s="2">
        <v>1</v>
      </c>
      <c r="G384" s="2">
        <v>5</v>
      </c>
      <c r="H384" s="2">
        <v>23</v>
      </c>
      <c r="I384" s="2">
        <v>35</v>
      </c>
      <c r="J384" s="2">
        <v>48</v>
      </c>
      <c r="K384" s="2">
        <v>40</v>
      </c>
    </row>
    <row r="385" spans="1:11" ht="15" customHeight="1" x14ac:dyDescent="0.3">
      <c r="B385" s="74" t="s">
        <v>601</v>
      </c>
      <c r="C385" s="2">
        <v>0</v>
      </c>
      <c r="D385" s="2">
        <v>26</v>
      </c>
      <c r="E385" s="2">
        <v>20</v>
      </c>
      <c r="F385" s="2">
        <v>0</v>
      </c>
      <c r="G385" s="2">
        <v>1</v>
      </c>
      <c r="H385" s="2">
        <v>6</v>
      </c>
      <c r="I385" s="2">
        <v>12</v>
      </c>
      <c r="J385" s="2">
        <v>12</v>
      </c>
      <c r="K385" s="2">
        <v>7</v>
      </c>
    </row>
    <row r="386" spans="1:11" ht="15" customHeight="1" x14ac:dyDescent="0.3">
      <c r="B386" s="74" t="s">
        <v>602</v>
      </c>
      <c r="C386" s="2">
        <v>0</v>
      </c>
      <c r="D386" s="2">
        <v>21</v>
      </c>
      <c r="E386" s="2">
        <v>7</v>
      </c>
      <c r="F386" s="2">
        <v>1</v>
      </c>
      <c r="G386" s="2">
        <v>1</v>
      </c>
      <c r="H386" s="2">
        <v>8</v>
      </c>
      <c r="I386" s="2">
        <v>11</v>
      </c>
      <c r="J386" s="2">
        <v>9</v>
      </c>
      <c r="K386" s="2">
        <v>5</v>
      </c>
    </row>
    <row r="387" spans="1:11" ht="15" customHeight="1" x14ac:dyDescent="0.3">
      <c r="A387" s="74" t="s">
        <v>180</v>
      </c>
      <c r="B387" s="74" t="s">
        <v>603</v>
      </c>
      <c r="C387" s="2">
        <v>0</v>
      </c>
      <c r="D387" s="2">
        <v>17</v>
      </c>
      <c r="E387" s="2">
        <v>5</v>
      </c>
      <c r="F387" s="2">
        <v>0</v>
      </c>
      <c r="G387" s="2">
        <v>0</v>
      </c>
      <c r="H387" s="2">
        <v>2</v>
      </c>
      <c r="I387" s="2">
        <v>2</v>
      </c>
      <c r="J387" s="2">
        <v>5</v>
      </c>
      <c r="K387" s="2">
        <v>6</v>
      </c>
    </row>
    <row r="388" spans="1:11" ht="15" customHeight="1" x14ac:dyDescent="0.3">
      <c r="B388" s="74" t="s">
        <v>604</v>
      </c>
      <c r="C388" s="2">
        <v>0</v>
      </c>
      <c r="D388" s="2">
        <v>4</v>
      </c>
      <c r="E388" s="2">
        <v>3</v>
      </c>
      <c r="F388" s="2">
        <v>0</v>
      </c>
      <c r="G388" s="2">
        <v>0</v>
      </c>
      <c r="H388" s="2">
        <v>0</v>
      </c>
      <c r="I388" s="2">
        <v>0</v>
      </c>
      <c r="J388" s="2">
        <v>1</v>
      </c>
      <c r="K388" s="2">
        <v>0</v>
      </c>
    </row>
    <row r="389" spans="1:11" ht="15" customHeight="1" x14ac:dyDescent="0.3">
      <c r="B389" s="74" t="s">
        <v>605</v>
      </c>
      <c r="C389" s="2">
        <v>0</v>
      </c>
      <c r="D389" s="2">
        <v>13</v>
      </c>
      <c r="E389" s="2">
        <v>8</v>
      </c>
      <c r="F389" s="2">
        <v>0</v>
      </c>
      <c r="G389" s="2">
        <v>0</v>
      </c>
      <c r="H389" s="2">
        <v>3</v>
      </c>
      <c r="I389" s="2">
        <v>9</v>
      </c>
      <c r="J389" s="2">
        <v>2</v>
      </c>
      <c r="K389" s="2">
        <v>5</v>
      </c>
    </row>
    <row r="390" spans="1:11" ht="15" customHeight="1" x14ac:dyDescent="0.3">
      <c r="A390" s="74" t="s">
        <v>200</v>
      </c>
      <c r="B390" s="74" t="s">
        <v>606</v>
      </c>
      <c r="C390" s="2">
        <v>0</v>
      </c>
      <c r="D390" s="2">
        <v>61</v>
      </c>
      <c r="E390" s="2">
        <v>53</v>
      </c>
      <c r="F390" s="2">
        <v>1</v>
      </c>
      <c r="G390" s="2">
        <v>0</v>
      </c>
      <c r="H390" s="2">
        <v>6</v>
      </c>
      <c r="I390" s="2">
        <v>24</v>
      </c>
      <c r="J390" s="2">
        <v>21</v>
      </c>
      <c r="K390" s="2">
        <v>28</v>
      </c>
    </row>
    <row r="391" spans="1:11" ht="15" customHeight="1" x14ac:dyDescent="0.3">
      <c r="B391" s="74" t="s">
        <v>607</v>
      </c>
      <c r="C391" s="2">
        <v>0</v>
      </c>
      <c r="D391" s="2">
        <v>7</v>
      </c>
      <c r="E391" s="2">
        <v>6</v>
      </c>
      <c r="F391" s="2">
        <v>0</v>
      </c>
      <c r="G391" s="2">
        <v>0</v>
      </c>
      <c r="H391" s="2">
        <v>1</v>
      </c>
      <c r="I391" s="2">
        <v>2</v>
      </c>
      <c r="J391" s="2">
        <v>4</v>
      </c>
      <c r="K391" s="2">
        <v>16</v>
      </c>
    </row>
    <row r="392" spans="1:11" ht="15" customHeight="1" x14ac:dyDescent="0.3">
      <c r="B392" s="74" t="s">
        <v>608</v>
      </c>
      <c r="C392" s="2">
        <v>0</v>
      </c>
      <c r="D392" s="2">
        <v>24</v>
      </c>
      <c r="E392" s="2">
        <v>13</v>
      </c>
      <c r="F392" s="2">
        <v>1</v>
      </c>
      <c r="G392" s="2">
        <v>0</v>
      </c>
      <c r="H392" s="2">
        <v>5</v>
      </c>
      <c r="I392" s="2">
        <v>7</v>
      </c>
      <c r="J392" s="2">
        <v>5</v>
      </c>
      <c r="K392" s="2">
        <v>8</v>
      </c>
    </row>
    <row r="393" spans="1:11" ht="15" customHeight="1" x14ac:dyDescent="0.3">
      <c r="B393" s="74" t="s">
        <v>609</v>
      </c>
      <c r="C393" s="2">
        <v>0</v>
      </c>
      <c r="D393" s="2">
        <v>11</v>
      </c>
      <c r="E393" s="2">
        <v>6</v>
      </c>
      <c r="F393" s="2">
        <v>0</v>
      </c>
      <c r="G393" s="2">
        <v>0</v>
      </c>
      <c r="H393" s="2">
        <v>2</v>
      </c>
      <c r="I393" s="2">
        <v>2</v>
      </c>
      <c r="J393" s="2">
        <v>1</v>
      </c>
      <c r="K393" s="2">
        <v>2</v>
      </c>
    </row>
    <row r="394" spans="1:11" ht="15" customHeight="1" x14ac:dyDescent="0.3">
      <c r="B394" s="74" t="s">
        <v>610</v>
      </c>
      <c r="C394" s="2">
        <v>0</v>
      </c>
      <c r="D394" s="2">
        <v>32</v>
      </c>
      <c r="E394" s="2">
        <v>24</v>
      </c>
      <c r="F394" s="2">
        <v>1</v>
      </c>
      <c r="G394" s="2">
        <v>0</v>
      </c>
      <c r="H394" s="2">
        <v>3</v>
      </c>
      <c r="I394" s="2">
        <v>19</v>
      </c>
      <c r="J394" s="2">
        <v>15</v>
      </c>
      <c r="K394" s="2">
        <v>27</v>
      </c>
    </row>
    <row r="395" spans="1:11" ht="15" customHeight="1" x14ac:dyDescent="0.3">
      <c r="B395" s="74" t="s">
        <v>611</v>
      </c>
      <c r="C395" s="2">
        <v>0</v>
      </c>
      <c r="D395" s="2">
        <v>36</v>
      </c>
      <c r="E395" s="2">
        <v>42</v>
      </c>
      <c r="F395" s="2">
        <v>1</v>
      </c>
      <c r="G395" s="2">
        <v>0</v>
      </c>
      <c r="H395" s="2">
        <v>8</v>
      </c>
      <c r="I395" s="2">
        <v>27</v>
      </c>
      <c r="J395" s="2">
        <v>18</v>
      </c>
      <c r="K395" s="2">
        <v>40</v>
      </c>
    </row>
    <row r="396" spans="1:11" ht="15" customHeight="1" x14ac:dyDescent="0.3">
      <c r="B396" s="74" t="s">
        <v>612</v>
      </c>
      <c r="C396" s="2">
        <v>0</v>
      </c>
      <c r="D396" s="2">
        <v>20</v>
      </c>
      <c r="E396" s="2">
        <v>23</v>
      </c>
      <c r="F396" s="2">
        <v>2</v>
      </c>
      <c r="G396" s="2">
        <v>0</v>
      </c>
      <c r="H396" s="2">
        <v>2</v>
      </c>
      <c r="I396" s="2">
        <v>8</v>
      </c>
      <c r="J396" s="2">
        <v>1</v>
      </c>
      <c r="K396" s="2">
        <v>10</v>
      </c>
    </row>
    <row r="397" spans="1:11" ht="15" customHeight="1" x14ac:dyDescent="0.3">
      <c r="A397" s="74" t="s">
        <v>207</v>
      </c>
      <c r="B397" s="74" t="s">
        <v>613</v>
      </c>
      <c r="C397" s="2">
        <v>0</v>
      </c>
      <c r="D397" s="2">
        <v>56</v>
      </c>
      <c r="E397" s="2">
        <v>49</v>
      </c>
      <c r="F397" s="2">
        <v>1</v>
      </c>
      <c r="G397" s="2">
        <v>7</v>
      </c>
      <c r="H397" s="2">
        <v>9</v>
      </c>
      <c r="I397" s="2">
        <v>23</v>
      </c>
      <c r="J397" s="2">
        <v>24</v>
      </c>
      <c r="K397" s="2">
        <v>39</v>
      </c>
    </row>
    <row r="398" spans="1:11" ht="15" customHeight="1" x14ac:dyDescent="0.3">
      <c r="B398" s="74" t="s">
        <v>614</v>
      </c>
      <c r="C398" s="2">
        <v>0</v>
      </c>
      <c r="D398" s="2">
        <v>51</v>
      </c>
      <c r="E398" s="2">
        <v>29</v>
      </c>
      <c r="F398" s="2">
        <v>3</v>
      </c>
      <c r="G398" s="2">
        <v>0</v>
      </c>
      <c r="H398" s="2">
        <v>10</v>
      </c>
      <c r="I398" s="2">
        <v>23</v>
      </c>
      <c r="J398" s="2">
        <v>13</v>
      </c>
      <c r="K398" s="2">
        <v>14</v>
      </c>
    </row>
    <row r="399" spans="1:11" ht="15" customHeight="1" x14ac:dyDescent="0.3">
      <c r="B399" s="74" t="s">
        <v>615</v>
      </c>
      <c r="C399" s="2">
        <v>0</v>
      </c>
      <c r="D399" s="2">
        <v>43</v>
      </c>
      <c r="E399" s="2">
        <v>28</v>
      </c>
      <c r="F399" s="2">
        <v>2</v>
      </c>
      <c r="G399" s="2">
        <v>0</v>
      </c>
      <c r="H399" s="2">
        <v>14</v>
      </c>
      <c r="I399" s="2">
        <v>14</v>
      </c>
      <c r="J399" s="2">
        <v>8</v>
      </c>
      <c r="K399" s="2">
        <v>9</v>
      </c>
    </row>
    <row r="400" spans="1:11" ht="15" customHeight="1" x14ac:dyDescent="0.3">
      <c r="B400" s="74" t="s">
        <v>616</v>
      </c>
      <c r="C400" s="2">
        <v>0</v>
      </c>
      <c r="D400" s="2">
        <v>51</v>
      </c>
      <c r="E400" s="2">
        <v>35</v>
      </c>
      <c r="F400" s="2">
        <v>1</v>
      </c>
      <c r="G400" s="2">
        <v>1</v>
      </c>
      <c r="H400" s="2">
        <v>11</v>
      </c>
      <c r="I400" s="2">
        <v>27</v>
      </c>
      <c r="J400" s="2">
        <v>17</v>
      </c>
      <c r="K400" s="2">
        <v>30</v>
      </c>
    </row>
    <row r="401" spans="1:11" ht="15" customHeight="1" x14ac:dyDescent="0.3">
      <c r="B401" s="74" t="s">
        <v>617</v>
      </c>
      <c r="C401" s="2">
        <v>0</v>
      </c>
      <c r="D401" s="2">
        <v>72</v>
      </c>
      <c r="E401" s="2">
        <v>48</v>
      </c>
      <c r="F401" s="2">
        <v>6</v>
      </c>
      <c r="G401" s="2">
        <v>1</v>
      </c>
      <c r="H401" s="2">
        <v>18</v>
      </c>
      <c r="I401" s="2">
        <v>29</v>
      </c>
      <c r="J401" s="2">
        <v>20</v>
      </c>
      <c r="K401" s="2">
        <v>30</v>
      </c>
    </row>
    <row r="402" spans="1:11" ht="15" customHeight="1" x14ac:dyDescent="0.3">
      <c r="B402" s="74" t="s">
        <v>618</v>
      </c>
      <c r="C402" s="2">
        <v>0</v>
      </c>
      <c r="D402" s="2">
        <v>36</v>
      </c>
      <c r="E402" s="2">
        <v>18</v>
      </c>
      <c r="F402" s="2">
        <v>2</v>
      </c>
      <c r="G402" s="2">
        <v>1</v>
      </c>
      <c r="H402" s="2">
        <v>6</v>
      </c>
      <c r="I402" s="2">
        <v>16</v>
      </c>
      <c r="J402" s="2">
        <v>11</v>
      </c>
      <c r="K402" s="2">
        <v>13</v>
      </c>
    </row>
    <row r="403" spans="1:11" ht="15" customHeight="1" x14ac:dyDescent="0.3">
      <c r="B403" s="74" t="s">
        <v>619</v>
      </c>
      <c r="C403" s="2">
        <v>0</v>
      </c>
      <c r="D403" s="2">
        <v>29</v>
      </c>
      <c r="E403" s="2">
        <v>17</v>
      </c>
      <c r="F403" s="2">
        <v>0</v>
      </c>
      <c r="G403" s="2">
        <v>0</v>
      </c>
      <c r="H403" s="2">
        <v>4</v>
      </c>
      <c r="I403" s="2">
        <v>20</v>
      </c>
      <c r="J403" s="2">
        <v>8</v>
      </c>
      <c r="K403" s="2">
        <v>15</v>
      </c>
    </row>
    <row r="404" spans="1:11" ht="15" customHeight="1" x14ac:dyDescent="0.3">
      <c r="B404" s="74" t="s">
        <v>620</v>
      </c>
      <c r="C404" s="2">
        <v>0</v>
      </c>
      <c r="D404" s="2">
        <v>32</v>
      </c>
      <c r="E404" s="2">
        <v>22</v>
      </c>
      <c r="F404" s="2">
        <v>2</v>
      </c>
      <c r="G404" s="2">
        <v>0</v>
      </c>
      <c r="H404" s="2">
        <v>4</v>
      </c>
      <c r="I404" s="2">
        <v>22</v>
      </c>
      <c r="J404" s="2">
        <v>9</v>
      </c>
      <c r="K404" s="2">
        <v>9</v>
      </c>
    </row>
    <row r="405" spans="1:11" ht="15" customHeight="1" x14ac:dyDescent="0.3">
      <c r="B405" s="74" t="s">
        <v>621</v>
      </c>
      <c r="C405" s="2">
        <v>0</v>
      </c>
      <c r="D405" s="2">
        <v>29</v>
      </c>
      <c r="E405" s="2">
        <v>20</v>
      </c>
      <c r="F405" s="2">
        <v>2</v>
      </c>
      <c r="G405" s="2">
        <v>0</v>
      </c>
      <c r="H405" s="2">
        <v>7</v>
      </c>
      <c r="I405" s="2">
        <v>16</v>
      </c>
      <c r="J405" s="2">
        <v>7</v>
      </c>
      <c r="K405" s="2">
        <v>14</v>
      </c>
    </row>
    <row r="406" spans="1:11" ht="15" customHeight="1" x14ac:dyDescent="0.3">
      <c r="B406" s="74" t="s">
        <v>622</v>
      </c>
      <c r="C406" s="2">
        <v>1</v>
      </c>
      <c r="D406" s="2">
        <v>54</v>
      </c>
      <c r="E406" s="2">
        <v>38</v>
      </c>
      <c r="F406" s="2">
        <v>1</v>
      </c>
      <c r="G406" s="2">
        <v>0</v>
      </c>
      <c r="H406" s="2">
        <v>17</v>
      </c>
      <c r="I406" s="2">
        <v>51</v>
      </c>
      <c r="J406" s="2">
        <v>23</v>
      </c>
      <c r="K406" s="2">
        <v>34</v>
      </c>
    </row>
    <row r="407" spans="1:11" ht="15" customHeight="1" x14ac:dyDescent="0.3">
      <c r="B407" s="74" t="s">
        <v>623</v>
      </c>
      <c r="C407" s="2">
        <v>0</v>
      </c>
      <c r="D407" s="2">
        <v>16</v>
      </c>
      <c r="E407" s="2">
        <v>18</v>
      </c>
      <c r="F407" s="2">
        <v>1</v>
      </c>
      <c r="G407" s="2">
        <v>1</v>
      </c>
      <c r="H407" s="2">
        <v>1</v>
      </c>
      <c r="I407" s="2">
        <v>27</v>
      </c>
      <c r="J407" s="2">
        <v>7</v>
      </c>
      <c r="K407" s="2">
        <v>14</v>
      </c>
    </row>
    <row r="408" spans="1:11" ht="15" customHeight="1" x14ac:dyDescent="0.3">
      <c r="B408" s="74" t="s">
        <v>624</v>
      </c>
      <c r="C408" s="2">
        <v>0</v>
      </c>
      <c r="D408" s="2">
        <v>23</v>
      </c>
      <c r="E408" s="2">
        <v>13</v>
      </c>
      <c r="F408" s="2">
        <v>1</v>
      </c>
      <c r="G408" s="2">
        <v>0</v>
      </c>
      <c r="H408" s="2">
        <v>1</v>
      </c>
      <c r="I408" s="2">
        <v>7</v>
      </c>
      <c r="J408" s="2">
        <v>6</v>
      </c>
      <c r="K408" s="2">
        <v>7</v>
      </c>
    </row>
    <row r="409" spans="1:11" ht="15" customHeight="1" x14ac:dyDescent="0.3">
      <c r="B409" s="74" t="s">
        <v>625</v>
      </c>
      <c r="C409" s="2">
        <v>0</v>
      </c>
      <c r="D409" s="2">
        <v>41</v>
      </c>
      <c r="E409" s="2">
        <v>26</v>
      </c>
      <c r="F409" s="2">
        <v>2</v>
      </c>
      <c r="G409" s="2">
        <v>0</v>
      </c>
      <c r="H409" s="2">
        <v>2</v>
      </c>
      <c r="I409" s="2">
        <v>17</v>
      </c>
      <c r="J409" s="2">
        <v>11</v>
      </c>
      <c r="K409" s="2">
        <v>33</v>
      </c>
    </row>
    <row r="410" spans="1:11" ht="15" customHeight="1" x14ac:dyDescent="0.3">
      <c r="B410" s="74" t="s">
        <v>626</v>
      </c>
      <c r="C410" s="2">
        <v>0</v>
      </c>
      <c r="D410" s="2">
        <v>45</v>
      </c>
      <c r="E410" s="2">
        <v>31</v>
      </c>
      <c r="F410" s="2">
        <v>1</v>
      </c>
      <c r="G410" s="2">
        <v>0</v>
      </c>
      <c r="H410" s="2">
        <v>4</v>
      </c>
      <c r="I410" s="2">
        <v>22</v>
      </c>
      <c r="J410" s="2">
        <v>13</v>
      </c>
      <c r="K410" s="2">
        <v>13</v>
      </c>
    </row>
    <row r="411" spans="1:11" ht="15" customHeight="1" x14ac:dyDescent="0.3">
      <c r="B411" s="74" t="s">
        <v>627</v>
      </c>
      <c r="C411" s="2">
        <v>0</v>
      </c>
      <c r="D411" s="2">
        <v>28</v>
      </c>
      <c r="E411" s="2">
        <v>20</v>
      </c>
      <c r="F411" s="2">
        <v>0</v>
      </c>
      <c r="G411" s="2">
        <v>1</v>
      </c>
      <c r="H411" s="2">
        <v>6</v>
      </c>
      <c r="I411" s="2">
        <v>25</v>
      </c>
      <c r="J411" s="2">
        <v>12</v>
      </c>
      <c r="K411" s="2">
        <v>24</v>
      </c>
    </row>
    <row r="412" spans="1:11" ht="15" customHeight="1" x14ac:dyDescent="0.3">
      <c r="B412" s="74" t="s">
        <v>628</v>
      </c>
      <c r="C412" s="2">
        <v>0</v>
      </c>
      <c r="D412" s="2">
        <v>40</v>
      </c>
      <c r="E412" s="2">
        <v>38</v>
      </c>
      <c r="F412" s="2">
        <v>2</v>
      </c>
      <c r="G412" s="2">
        <v>1</v>
      </c>
      <c r="H412" s="2">
        <v>16</v>
      </c>
      <c r="I412" s="2">
        <v>54</v>
      </c>
      <c r="J412" s="2">
        <v>24</v>
      </c>
      <c r="K412" s="2">
        <v>33</v>
      </c>
    </row>
    <row r="413" spans="1:11" ht="15" customHeight="1" x14ac:dyDescent="0.3">
      <c r="B413" s="74" t="s">
        <v>629</v>
      </c>
      <c r="C413" s="2">
        <v>1</v>
      </c>
      <c r="D413" s="2">
        <v>231</v>
      </c>
      <c r="E413" s="2">
        <v>168</v>
      </c>
      <c r="F413" s="2">
        <v>16</v>
      </c>
      <c r="G413" s="2">
        <v>3</v>
      </c>
      <c r="H413" s="2">
        <v>53</v>
      </c>
      <c r="I413" s="2">
        <v>170</v>
      </c>
      <c r="J413" s="2">
        <v>83</v>
      </c>
      <c r="K413" s="2">
        <v>110</v>
      </c>
    </row>
    <row r="414" spans="1:11" ht="15" customHeight="1" x14ac:dyDescent="0.3">
      <c r="B414" s="74" t="s">
        <v>630</v>
      </c>
      <c r="C414" s="2">
        <v>0</v>
      </c>
      <c r="D414" s="2">
        <v>22</v>
      </c>
      <c r="E414" s="2">
        <v>13</v>
      </c>
      <c r="F414" s="2">
        <v>0</v>
      </c>
      <c r="G414" s="2">
        <v>0</v>
      </c>
      <c r="H414" s="2">
        <v>3</v>
      </c>
      <c r="I414" s="2">
        <v>13</v>
      </c>
      <c r="J414" s="2">
        <v>7</v>
      </c>
      <c r="K414" s="2">
        <v>6</v>
      </c>
    </row>
    <row r="415" spans="1:11" ht="15" customHeight="1" x14ac:dyDescent="0.3">
      <c r="A415" s="74" t="s">
        <v>194</v>
      </c>
      <c r="B415" s="74" t="s">
        <v>631</v>
      </c>
      <c r="C415" s="2">
        <v>0</v>
      </c>
      <c r="D415" s="2">
        <v>5</v>
      </c>
      <c r="E415" s="2">
        <v>4</v>
      </c>
      <c r="F415" s="2">
        <v>0</v>
      </c>
      <c r="G415" s="2">
        <v>0</v>
      </c>
      <c r="H415" s="2">
        <v>5</v>
      </c>
      <c r="I415" s="2">
        <v>4</v>
      </c>
      <c r="J415" s="2">
        <v>0</v>
      </c>
      <c r="K415" s="2">
        <v>0</v>
      </c>
    </row>
    <row r="416" spans="1:11" ht="15" customHeight="1" x14ac:dyDescent="0.3">
      <c r="B416" s="74" t="s">
        <v>632</v>
      </c>
      <c r="C416" s="2">
        <v>0</v>
      </c>
      <c r="D416" s="2">
        <v>11</v>
      </c>
      <c r="E416" s="2">
        <v>9</v>
      </c>
      <c r="F416" s="2">
        <v>0</v>
      </c>
      <c r="G416" s="2">
        <v>0</v>
      </c>
      <c r="H416" s="2">
        <v>0</v>
      </c>
      <c r="I416" s="2">
        <v>4</v>
      </c>
      <c r="J416" s="2">
        <v>2</v>
      </c>
      <c r="K416" s="2">
        <v>8</v>
      </c>
    </row>
    <row r="417" spans="1:11" ht="15" customHeight="1" x14ac:dyDescent="0.3">
      <c r="B417" s="74" t="s">
        <v>633</v>
      </c>
      <c r="C417" s="2">
        <v>0</v>
      </c>
      <c r="D417" s="2">
        <v>113</v>
      </c>
      <c r="E417" s="2">
        <v>68</v>
      </c>
      <c r="F417" s="2">
        <v>3</v>
      </c>
      <c r="G417" s="2">
        <v>1</v>
      </c>
      <c r="H417" s="2">
        <v>37</v>
      </c>
      <c r="I417" s="2">
        <v>87</v>
      </c>
      <c r="J417" s="2">
        <v>42</v>
      </c>
      <c r="K417" s="2">
        <v>45</v>
      </c>
    </row>
    <row r="418" spans="1:11" ht="15" customHeight="1" x14ac:dyDescent="0.3">
      <c r="A418" s="74" t="s">
        <v>219</v>
      </c>
      <c r="B418" s="74" t="s">
        <v>634</v>
      </c>
      <c r="C418" s="2">
        <v>0</v>
      </c>
      <c r="D418" s="2">
        <v>13</v>
      </c>
      <c r="E418" s="2">
        <v>1</v>
      </c>
      <c r="F418" s="2">
        <v>0</v>
      </c>
      <c r="G418" s="2">
        <v>0</v>
      </c>
      <c r="H418" s="2">
        <v>4</v>
      </c>
      <c r="I418" s="2">
        <v>10</v>
      </c>
      <c r="J418" s="2">
        <v>3</v>
      </c>
      <c r="K418" s="2">
        <v>7</v>
      </c>
    </row>
    <row r="419" spans="1:11" ht="15" customHeight="1" x14ac:dyDescent="0.3">
      <c r="B419" s="74" t="s">
        <v>635</v>
      </c>
      <c r="C419" s="2">
        <v>0</v>
      </c>
      <c r="D419" s="2">
        <v>91</v>
      </c>
      <c r="E419" s="2">
        <v>54</v>
      </c>
      <c r="F419" s="2">
        <v>6</v>
      </c>
      <c r="G419" s="2">
        <v>1</v>
      </c>
      <c r="H419" s="2">
        <v>20</v>
      </c>
      <c r="I419" s="2">
        <v>50</v>
      </c>
      <c r="J419" s="2">
        <v>28</v>
      </c>
      <c r="K419" s="2">
        <v>43</v>
      </c>
    </row>
    <row r="420" spans="1:11" ht="15" customHeight="1" x14ac:dyDescent="0.3">
      <c r="B420" s="74" t="s">
        <v>636</v>
      </c>
      <c r="C420" s="2">
        <v>0</v>
      </c>
      <c r="D420" s="2">
        <v>142</v>
      </c>
      <c r="E420" s="2">
        <v>59</v>
      </c>
      <c r="F420" s="2">
        <v>4</v>
      </c>
      <c r="G420" s="2">
        <v>4</v>
      </c>
      <c r="H420" s="2">
        <v>43</v>
      </c>
      <c r="I420" s="2">
        <v>89</v>
      </c>
      <c r="J420" s="2">
        <v>53</v>
      </c>
      <c r="K420" s="2">
        <v>74</v>
      </c>
    </row>
    <row r="421" spans="1:11" ht="15" customHeight="1" x14ac:dyDescent="0.3">
      <c r="B421" s="74" t="s">
        <v>637</v>
      </c>
      <c r="C421" s="2">
        <v>0</v>
      </c>
      <c r="D421" s="2">
        <v>26</v>
      </c>
      <c r="E421" s="2">
        <v>15</v>
      </c>
      <c r="F421" s="2">
        <v>2</v>
      </c>
      <c r="G421" s="2">
        <v>1</v>
      </c>
      <c r="H421" s="2">
        <v>4</v>
      </c>
      <c r="I421" s="2">
        <v>18</v>
      </c>
      <c r="J421" s="2">
        <v>4</v>
      </c>
      <c r="K421" s="2">
        <v>8</v>
      </c>
    </row>
    <row r="422" spans="1:11" ht="15" customHeight="1" x14ac:dyDescent="0.3">
      <c r="B422" s="74" t="s">
        <v>638</v>
      </c>
      <c r="C422" s="2">
        <v>0</v>
      </c>
      <c r="D422" s="2">
        <v>37</v>
      </c>
      <c r="E422" s="2">
        <v>13</v>
      </c>
      <c r="F422" s="2">
        <v>0</v>
      </c>
      <c r="G422" s="2">
        <v>0</v>
      </c>
      <c r="H422" s="2">
        <v>5</v>
      </c>
      <c r="I422" s="2">
        <v>8</v>
      </c>
      <c r="J422" s="2">
        <v>4</v>
      </c>
      <c r="K422" s="2">
        <v>15</v>
      </c>
    </row>
    <row r="423" spans="1:11" ht="15" customHeight="1" x14ac:dyDescent="0.3">
      <c r="B423" s="74" t="s">
        <v>639</v>
      </c>
      <c r="C423" s="2">
        <v>0</v>
      </c>
      <c r="D423" s="2">
        <v>59</v>
      </c>
      <c r="E423" s="2">
        <v>26</v>
      </c>
      <c r="F423" s="2">
        <v>2</v>
      </c>
      <c r="G423" s="2">
        <v>0</v>
      </c>
      <c r="H423" s="2">
        <v>13</v>
      </c>
      <c r="I423" s="2">
        <v>13</v>
      </c>
      <c r="J423" s="2">
        <v>15</v>
      </c>
      <c r="K423" s="2">
        <v>14</v>
      </c>
    </row>
    <row r="424" spans="1:11" ht="15" customHeight="1" x14ac:dyDescent="0.3">
      <c r="A424" s="74" t="s">
        <v>195</v>
      </c>
      <c r="B424" s="74" t="s">
        <v>640</v>
      </c>
      <c r="C424" s="2">
        <v>0</v>
      </c>
      <c r="D424" s="2">
        <v>13</v>
      </c>
      <c r="E424" s="2">
        <v>4</v>
      </c>
      <c r="F424" s="2">
        <v>0</v>
      </c>
      <c r="G424" s="2">
        <v>0</v>
      </c>
      <c r="H424" s="2">
        <v>1</v>
      </c>
      <c r="I424" s="2">
        <v>4</v>
      </c>
      <c r="J424" s="2">
        <v>4</v>
      </c>
      <c r="K424" s="2">
        <v>3</v>
      </c>
    </row>
    <row r="425" spans="1:11" ht="15" customHeight="1" x14ac:dyDescent="0.3">
      <c r="B425" s="74" t="s">
        <v>641</v>
      </c>
      <c r="C425" s="2">
        <v>0</v>
      </c>
      <c r="D425" s="2">
        <v>2</v>
      </c>
      <c r="E425" s="2">
        <v>1</v>
      </c>
      <c r="F425" s="2">
        <v>0</v>
      </c>
      <c r="G425" s="2">
        <v>0</v>
      </c>
      <c r="H425" s="2">
        <v>2</v>
      </c>
      <c r="I425" s="2">
        <v>1</v>
      </c>
      <c r="J425" s="2">
        <v>1</v>
      </c>
      <c r="K425" s="2">
        <v>0</v>
      </c>
    </row>
    <row r="426" spans="1:11" ht="15" customHeight="1" x14ac:dyDescent="0.3">
      <c r="B426" s="74" t="s">
        <v>642</v>
      </c>
      <c r="C426" s="2">
        <v>0</v>
      </c>
      <c r="D426" s="2">
        <v>2</v>
      </c>
      <c r="E426" s="2">
        <v>6</v>
      </c>
      <c r="F426" s="2">
        <v>0</v>
      </c>
      <c r="G426" s="2">
        <v>0</v>
      </c>
      <c r="H426" s="2">
        <v>1</v>
      </c>
      <c r="I426" s="2">
        <v>2</v>
      </c>
      <c r="J426" s="2">
        <v>0</v>
      </c>
      <c r="K426" s="2">
        <v>0</v>
      </c>
    </row>
    <row r="427" spans="1:11" ht="15" customHeight="1" x14ac:dyDescent="0.3">
      <c r="B427" s="74" t="s">
        <v>643</v>
      </c>
      <c r="C427" s="2">
        <v>0</v>
      </c>
      <c r="D427" s="2">
        <v>0</v>
      </c>
      <c r="E427" s="2">
        <v>0</v>
      </c>
      <c r="F427" s="2">
        <v>0</v>
      </c>
      <c r="G427" s="2">
        <v>0</v>
      </c>
      <c r="H427" s="2">
        <v>0</v>
      </c>
      <c r="I427" s="2">
        <v>2</v>
      </c>
      <c r="J427" s="2">
        <v>0</v>
      </c>
      <c r="K427" s="2">
        <v>0</v>
      </c>
    </row>
    <row r="428" spans="1:11" ht="15" customHeight="1" x14ac:dyDescent="0.3">
      <c r="B428" s="74" t="s">
        <v>644</v>
      </c>
      <c r="C428" s="2">
        <v>0</v>
      </c>
      <c r="D428" s="2">
        <v>24</v>
      </c>
      <c r="E428" s="2">
        <v>14</v>
      </c>
      <c r="F428" s="2">
        <v>2</v>
      </c>
      <c r="G428" s="2">
        <v>0</v>
      </c>
      <c r="H428" s="2">
        <v>6</v>
      </c>
      <c r="I428" s="2">
        <v>10</v>
      </c>
      <c r="J428" s="2">
        <v>6</v>
      </c>
      <c r="K428" s="2">
        <v>8</v>
      </c>
    </row>
    <row r="429" spans="1:11" ht="15" customHeight="1" x14ac:dyDescent="0.3">
      <c r="A429" s="74" t="s">
        <v>181</v>
      </c>
      <c r="B429" s="74" t="s">
        <v>645</v>
      </c>
      <c r="C429" s="2">
        <v>0</v>
      </c>
      <c r="D429" s="2">
        <v>9</v>
      </c>
      <c r="E429" s="2">
        <v>4</v>
      </c>
      <c r="F429" s="2">
        <v>0</v>
      </c>
      <c r="G429" s="2">
        <v>0</v>
      </c>
      <c r="H429" s="2">
        <v>5</v>
      </c>
      <c r="I429" s="2">
        <v>2</v>
      </c>
      <c r="J429" s="2">
        <v>1</v>
      </c>
      <c r="K429" s="2">
        <v>6</v>
      </c>
    </row>
    <row r="430" spans="1:11" ht="15" customHeight="1" x14ac:dyDescent="0.3">
      <c r="B430" s="74" t="s">
        <v>646</v>
      </c>
      <c r="C430" s="2">
        <v>0</v>
      </c>
      <c r="D430" s="2">
        <v>7</v>
      </c>
      <c r="E430" s="2">
        <v>5</v>
      </c>
      <c r="F430" s="2">
        <v>0</v>
      </c>
      <c r="G430" s="2">
        <v>0</v>
      </c>
      <c r="H430" s="2">
        <v>0</v>
      </c>
      <c r="I430" s="2">
        <v>1</v>
      </c>
      <c r="J430" s="2">
        <v>0</v>
      </c>
      <c r="K430" s="2">
        <v>1</v>
      </c>
    </row>
    <row r="431" spans="1:11" ht="15" customHeight="1" x14ac:dyDescent="0.3">
      <c r="B431" s="74" t="s">
        <v>647</v>
      </c>
      <c r="C431" s="2">
        <v>0</v>
      </c>
      <c r="D431" s="2">
        <v>2</v>
      </c>
      <c r="E431" s="2">
        <v>2</v>
      </c>
      <c r="F431" s="2">
        <v>1</v>
      </c>
      <c r="G431" s="2">
        <v>0</v>
      </c>
      <c r="H431" s="2">
        <v>0</v>
      </c>
      <c r="I431" s="2">
        <v>2</v>
      </c>
      <c r="J431" s="2">
        <v>1</v>
      </c>
      <c r="K431" s="2">
        <v>2</v>
      </c>
    </row>
    <row r="432" spans="1:11" ht="15" customHeight="1" x14ac:dyDescent="0.3">
      <c r="B432" s="74" t="s">
        <v>648</v>
      </c>
      <c r="C432" s="2">
        <v>0</v>
      </c>
      <c r="D432" s="2">
        <v>10</v>
      </c>
      <c r="E432" s="2">
        <v>2</v>
      </c>
      <c r="F432" s="2">
        <v>0</v>
      </c>
      <c r="G432" s="2">
        <v>1</v>
      </c>
      <c r="H432" s="2">
        <v>2</v>
      </c>
      <c r="I432" s="2">
        <v>3</v>
      </c>
      <c r="J432" s="2">
        <v>1</v>
      </c>
      <c r="K432" s="2">
        <v>3</v>
      </c>
    </row>
    <row r="433" spans="1:13" ht="15" customHeight="1" x14ac:dyDescent="0.3">
      <c r="B433" s="74" t="s">
        <v>649</v>
      </c>
      <c r="C433" s="2">
        <v>0</v>
      </c>
      <c r="D433" s="2">
        <v>11</v>
      </c>
      <c r="E433" s="2">
        <v>7</v>
      </c>
      <c r="F433" s="2">
        <v>0</v>
      </c>
      <c r="G433" s="2">
        <v>1</v>
      </c>
      <c r="H433" s="2">
        <v>2</v>
      </c>
      <c r="I433" s="2">
        <v>7</v>
      </c>
      <c r="J433" s="2">
        <v>1</v>
      </c>
      <c r="K433" s="2">
        <v>14</v>
      </c>
    </row>
    <row r="434" spans="1:13" ht="15" customHeight="1" x14ac:dyDescent="0.3">
      <c r="B434" s="74" t="s">
        <v>650</v>
      </c>
      <c r="C434" s="2">
        <v>0</v>
      </c>
      <c r="D434" s="2">
        <v>2</v>
      </c>
      <c r="E434" s="2">
        <v>3</v>
      </c>
      <c r="F434" s="2">
        <v>1</v>
      </c>
      <c r="G434" s="2">
        <v>1</v>
      </c>
      <c r="H434" s="2">
        <v>0</v>
      </c>
      <c r="I434" s="2">
        <v>5</v>
      </c>
      <c r="J434" s="2">
        <v>1</v>
      </c>
      <c r="K434" s="2">
        <v>2</v>
      </c>
    </row>
    <row r="435" spans="1:13" ht="15" customHeight="1" x14ac:dyDescent="0.3">
      <c r="B435" s="74" t="s">
        <v>651</v>
      </c>
      <c r="C435" s="2">
        <v>0</v>
      </c>
      <c r="D435" s="2">
        <v>220</v>
      </c>
      <c r="E435" s="2">
        <v>129</v>
      </c>
      <c r="F435" s="2">
        <v>7</v>
      </c>
      <c r="G435" s="2">
        <v>2</v>
      </c>
      <c r="H435" s="2">
        <v>61</v>
      </c>
      <c r="I435" s="2">
        <v>161</v>
      </c>
      <c r="J435" s="2">
        <v>92</v>
      </c>
      <c r="K435" s="2">
        <v>83</v>
      </c>
    </row>
    <row r="436" spans="1:13" ht="15" customHeight="1" x14ac:dyDescent="0.3">
      <c r="A436" s="74" t="s">
        <v>177</v>
      </c>
      <c r="B436" s="74" t="s">
        <v>652</v>
      </c>
      <c r="C436" s="2">
        <v>1</v>
      </c>
      <c r="D436" s="2">
        <v>40</v>
      </c>
      <c r="E436" s="2">
        <v>38</v>
      </c>
      <c r="F436" s="2">
        <v>0</v>
      </c>
      <c r="G436" s="2">
        <v>1</v>
      </c>
      <c r="H436" s="2">
        <v>10</v>
      </c>
      <c r="I436" s="2">
        <v>28</v>
      </c>
      <c r="J436" s="2">
        <v>19</v>
      </c>
      <c r="K436" s="2">
        <v>16</v>
      </c>
    </row>
    <row r="437" spans="1:13" ht="15" customHeight="1" thickBot="1" x14ac:dyDescent="0.35">
      <c r="A437" s="74" t="s">
        <v>178</v>
      </c>
      <c r="B437" s="74" t="s">
        <v>653</v>
      </c>
      <c r="C437" s="2">
        <v>0</v>
      </c>
      <c r="D437" s="2">
        <v>27</v>
      </c>
      <c r="E437" s="2">
        <v>28</v>
      </c>
      <c r="F437" s="2">
        <v>0</v>
      </c>
      <c r="G437" s="2">
        <v>0</v>
      </c>
      <c r="H437" s="2">
        <v>12</v>
      </c>
      <c r="I437" s="2">
        <v>18</v>
      </c>
      <c r="J437" s="2">
        <v>7</v>
      </c>
      <c r="K437" s="2">
        <v>17</v>
      </c>
    </row>
    <row r="438" spans="1:13" ht="15" customHeight="1" thickBot="1" x14ac:dyDescent="0.35">
      <c r="A438" s="40" t="s">
        <v>221</v>
      </c>
      <c r="B438" s="40"/>
      <c r="C438" s="72">
        <v>19</v>
      </c>
      <c r="D438" s="72">
        <v>13951</v>
      </c>
      <c r="E438" s="72">
        <v>9448</v>
      </c>
      <c r="F438" s="72">
        <v>569</v>
      </c>
      <c r="G438" s="72">
        <v>254</v>
      </c>
      <c r="H438" s="72">
        <v>3585</v>
      </c>
      <c r="I438" s="72">
        <v>8694</v>
      </c>
      <c r="J438" s="72">
        <v>5893</v>
      </c>
      <c r="K438" s="72">
        <v>7305</v>
      </c>
      <c r="L438" s="72"/>
      <c r="M438" s="72"/>
    </row>
  </sheetData>
  <mergeCells count="1">
    <mergeCell ref="C5:K5"/>
  </mergeCells>
  <phoneticPr fontId="8" type="noConversion"/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B1:N164"/>
  <sheetViews>
    <sheetView topLeftCell="A72" zoomScale="73" zoomScaleNormal="73" workbookViewId="0">
      <selection activeCell="E167" sqref="E167"/>
    </sheetView>
  </sheetViews>
  <sheetFormatPr baseColWidth="10" defaultColWidth="11.453125" defaultRowHeight="13.5" x14ac:dyDescent="0.25"/>
  <cols>
    <col min="1" max="1" width="4" style="5" customWidth="1"/>
    <col min="2" max="2" width="14.7265625" style="5" customWidth="1"/>
    <col min="3" max="3" width="17.1796875" style="5" customWidth="1"/>
    <col min="4" max="4" width="16.7265625" style="5" customWidth="1"/>
    <col min="5" max="5" width="16.54296875" style="5" customWidth="1"/>
    <col min="6" max="6" width="19.1796875" style="5" customWidth="1"/>
    <col min="7" max="8" width="16.7265625" style="5" customWidth="1"/>
    <col min="9" max="9" width="18.1796875" style="5" customWidth="1"/>
    <col min="10" max="10" width="19.54296875" style="5" customWidth="1"/>
    <col min="11" max="12" width="16.7265625" style="5" customWidth="1"/>
    <col min="13" max="16" width="14.7265625" style="5" customWidth="1"/>
    <col min="17" max="17" width="23.1796875" style="5" customWidth="1"/>
    <col min="18" max="20" width="16.7265625" style="5" customWidth="1"/>
    <col min="21" max="16384" width="11.453125" style="5"/>
  </cols>
  <sheetData>
    <row r="1" spans="2:12" x14ac:dyDescent="0.25">
      <c r="K1" s="6"/>
    </row>
    <row r="2" spans="2:12" ht="36" customHeight="1" x14ac:dyDescent="0.25">
      <c r="D2" s="9"/>
      <c r="E2" s="9"/>
      <c r="F2" s="9"/>
      <c r="G2" s="9"/>
      <c r="H2" s="9"/>
      <c r="I2" s="6"/>
      <c r="J2" s="9"/>
      <c r="K2" s="9"/>
      <c r="L2" s="9"/>
    </row>
    <row r="3" spans="2:12" ht="15" x14ac:dyDescent="0.3">
      <c r="B3" s="10"/>
      <c r="C3" s="11"/>
      <c r="D3" s="11"/>
      <c r="E3" s="11"/>
      <c r="F3" s="11"/>
      <c r="G3" s="11"/>
      <c r="H3" s="11"/>
      <c r="I3" s="11"/>
    </row>
    <row r="4" spans="2:12" ht="15" x14ac:dyDescent="0.3">
      <c r="B4" s="10"/>
      <c r="C4" s="11"/>
      <c r="D4" s="11"/>
      <c r="E4" s="11"/>
      <c r="F4" s="11"/>
      <c r="G4" s="11"/>
      <c r="H4" s="11"/>
      <c r="I4" s="11"/>
    </row>
    <row r="5" spans="2:12" ht="30" customHeight="1" x14ac:dyDescent="0.25"/>
    <row r="6" spans="2:12" ht="70" customHeight="1" x14ac:dyDescent="0.25">
      <c r="B6" s="24"/>
      <c r="C6" s="26" t="s">
        <v>28</v>
      </c>
      <c r="D6" s="26" t="s">
        <v>21</v>
      </c>
      <c r="E6" s="26" t="s">
        <v>18</v>
      </c>
      <c r="F6" s="26" t="s">
        <v>19</v>
      </c>
      <c r="G6" s="26" t="s">
        <v>20</v>
      </c>
      <c r="H6" s="26" t="s">
        <v>29</v>
      </c>
      <c r="I6" s="26" t="s">
        <v>27</v>
      </c>
      <c r="J6" s="26" t="s">
        <v>26</v>
      </c>
      <c r="K6" s="26" t="s">
        <v>57</v>
      </c>
      <c r="L6" s="26" t="s">
        <v>58</v>
      </c>
    </row>
    <row r="7" spans="2:12" ht="14" thickBot="1" x14ac:dyDescent="0.3">
      <c r="B7" s="27" t="s">
        <v>0</v>
      </c>
      <c r="C7" s="28">
        <v>44</v>
      </c>
      <c r="D7" s="28">
        <v>23182</v>
      </c>
      <c r="E7" s="28">
        <v>14335</v>
      </c>
      <c r="F7" s="28">
        <v>1989</v>
      </c>
      <c r="G7" s="28">
        <v>1090</v>
      </c>
      <c r="H7" s="29">
        <v>7.3170731707317069E-2</v>
      </c>
      <c r="I7" s="29">
        <v>-4.1000000000000002E-2</v>
      </c>
      <c r="J7" s="29">
        <v>-0.10249186075632356</v>
      </c>
      <c r="K7" s="29">
        <v>-0.28799999999999998</v>
      </c>
      <c r="L7" s="29">
        <v>-0.33979406420351305</v>
      </c>
    </row>
    <row r="8" spans="2:12" ht="14" thickBot="1" x14ac:dyDescent="0.3">
      <c r="B8" s="30" t="s">
        <v>1</v>
      </c>
      <c r="C8" s="31">
        <v>55</v>
      </c>
      <c r="D8" s="31">
        <v>21346</v>
      </c>
      <c r="E8" s="31">
        <v>13060</v>
      </c>
      <c r="F8" s="31">
        <v>1687</v>
      </c>
      <c r="G8" s="31">
        <v>994</v>
      </c>
      <c r="H8" s="32">
        <v>0.83333333333333337</v>
      </c>
      <c r="I8" s="32">
        <v>-5.6000000000000001E-2</v>
      </c>
      <c r="J8" s="32">
        <v>-9.8439872980809057E-2</v>
      </c>
      <c r="K8" s="32">
        <v>-0.28799999999999998</v>
      </c>
      <c r="L8" s="32">
        <v>-0.32928475033738192</v>
      </c>
    </row>
    <row r="9" spans="2:12" ht="14" thickBot="1" x14ac:dyDescent="0.3">
      <c r="B9" s="33" t="s">
        <v>2</v>
      </c>
      <c r="C9" s="31">
        <v>37</v>
      </c>
      <c r="D9" s="31">
        <v>15348</v>
      </c>
      <c r="E9" s="31">
        <v>9521</v>
      </c>
      <c r="F9" s="31">
        <v>1238</v>
      </c>
      <c r="G9" s="31">
        <v>669</v>
      </c>
      <c r="H9" s="32">
        <v>0.48</v>
      </c>
      <c r="I9" s="32">
        <v>-5.8000000000000003E-2</v>
      </c>
      <c r="J9" s="32">
        <v>-7.8493999225706546E-2</v>
      </c>
      <c r="K9" s="32">
        <v>-0.20899999999999999</v>
      </c>
      <c r="L9" s="32">
        <v>-0.30959752321981426</v>
      </c>
    </row>
    <row r="10" spans="2:12" ht="14" thickBot="1" x14ac:dyDescent="0.3">
      <c r="B10" s="34" t="s">
        <v>3</v>
      </c>
      <c r="C10" s="51">
        <v>53</v>
      </c>
      <c r="D10" s="35">
        <v>20757</v>
      </c>
      <c r="E10" s="35">
        <v>13331</v>
      </c>
      <c r="F10" s="35">
        <v>1627</v>
      </c>
      <c r="G10" s="35">
        <v>917</v>
      </c>
      <c r="H10" s="36">
        <v>0.1276595744680851</v>
      </c>
      <c r="I10" s="36">
        <v>-0.08</v>
      </c>
      <c r="J10" s="36">
        <v>-9.9317613674751712E-2</v>
      </c>
      <c r="K10" s="36">
        <v>-0.21199999999999999</v>
      </c>
      <c r="L10" s="36">
        <v>-0.26048387096774195</v>
      </c>
    </row>
    <row r="11" spans="2:12" ht="14" thickBot="1" x14ac:dyDescent="0.3">
      <c r="B11" s="27" t="s">
        <v>4</v>
      </c>
      <c r="C11" s="28">
        <v>34</v>
      </c>
      <c r="D11" s="28">
        <v>18923</v>
      </c>
      <c r="E11" s="28">
        <v>11808</v>
      </c>
      <c r="F11" s="28">
        <v>1398</v>
      </c>
      <c r="G11" s="28">
        <v>802</v>
      </c>
      <c r="H11" s="29">
        <f>+(C11-C7)/C7</f>
        <v>-0.22727272727272727</v>
      </c>
      <c r="I11" s="29">
        <f>+(D11-D7)/D7</f>
        <v>-0.18372012768527304</v>
      </c>
      <c r="J11" s="29">
        <f>+(E11-E7)/E7</f>
        <v>-0.17628182769445414</v>
      </c>
      <c r="K11" s="29">
        <f>+(F11-F7)/F7</f>
        <v>-0.2971342383107089</v>
      </c>
      <c r="L11" s="29">
        <f>+(G11-G7)/G7</f>
        <v>-0.26422018348623855</v>
      </c>
    </row>
    <row r="12" spans="2:12" ht="14" thickBot="1" x14ac:dyDescent="0.3">
      <c r="B12" s="30" t="s">
        <v>5</v>
      </c>
      <c r="C12" s="31">
        <v>56</v>
      </c>
      <c r="D12" s="31">
        <v>21079</v>
      </c>
      <c r="E12" s="31">
        <v>13254</v>
      </c>
      <c r="F12" s="31">
        <v>1703</v>
      </c>
      <c r="G12" s="31">
        <v>849</v>
      </c>
      <c r="H12" s="32">
        <f t="shared" ref="H12:H18" si="0">+(C12-C8)/C8</f>
        <v>1.8181818181818181E-2</v>
      </c>
      <c r="I12" s="32">
        <f t="shared" ref="I12:I63" si="1">+(D12-D8)/D8</f>
        <v>-1.2508198257284737E-2</v>
      </c>
      <c r="J12" s="32">
        <f t="shared" ref="J12:J63" si="2">+(E12-E8)/E8</f>
        <v>1.4854517611026033E-2</v>
      </c>
      <c r="K12" s="32">
        <f t="shared" ref="K12:K63" si="3">+(F12-F8)/F8</f>
        <v>9.4842916419679898E-3</v>
      </c>
      <c r="L12" s="32">
        <f t="shared" ref="L12:L58" si="4">+(G12-G8)/G8</f>
        <v>-0.14587525150905434</v>
      </c>
    </row>
    <row r="13" spans="2:12" ht="14" thickBot="1" x14ac:dyDescent="0.3">
      <c r="B13" s="33" t="s">
        <v>6</v>
      </c>
      <c r="C13" s="31">
        <v>42</v>
      </c>
      <c r="D13" s="31">
        <v>14945</v>
      </c>
      <c r="E13" s="31">
        <v>9615</v>
      </c>
      <c r="F13" s="31">
        <v>1229</v>
      </c>
      <c r="G13" s="31">
        <v>599</v>
      </c>
      <c r="H13" s="32">
        <f t="shared" si="0"/>
        <v>0.13513513513513514</v>
      </c>
      <c r="I13" s="32">
        <f t="shared" si="1"/>
        <v>-2.6257492832942403E-2</v>
      </c>
      <c r="J13" s="32">
        <f t="shared" si="2"/>
        <v>9.8729125091902119E-3</v>
      </c>
      <c r="K13" s="32">
        <f t="shared" si="3"/>
        <v>-7.2697899838449114E-3</v>
      </c>
      <c r="L13" s="32">
        <f t="shared" si="4"/>
        <v>-0.10463378176382661</v>
      </c>
    </row>
    <row r="14" spans="2:12" ht="14" thickBot="1" x14ac:dyDescent="0.3">
      <c r="B14" s="34" t="s">
        <v>7</v>
      </c>
      <c r="C14" s="35">
        <v>59</v>
      </c>
      <c r="D14" s="35">
        <v>18879</v>
      </c>
      <c r="E14" s="35">
        <v>13300</v>
      </c>
      <c r="F14" s="35">
        <v>1580</v>
      </c>
      <c r="G14" s="35">
        <v>910</v>
      </c>
      <c r="H14" s="36">
        <f t="shared" si="0"/>
        <v>0.11320754716981132</v>
      </c>
      <c r="I14" s="36">
        <f t="shared" si="1"/>
        <v>-9.0475502240208117E-2</v>
      </c>
      <c r="J14" s="36">
        <f t="shared" si="2"/>
        <v>-2.3254069462155876E-3</v>
      </c>
      <c r="K14" s="36">
        <f t="shared" si="3"/>
        <v>-2.8887523048555623E-2</v>
      </c>
      <c r="L14" s="36">
        <f t="shared" si="4"/>
        <v>-7.6335877862595417E-3</v>
      </c>
    </row>
    <row r="15" spans="2:12" ht="14" thickBot="1" x14ac:dyDescent="0.3">
      <c r="B15" s="27" t="s">
        <v>8</v>
      </c>
      <c r="C15" s="28">
        <v>41</v>
      </c>
      <c r="D15" s="28">
        <v>17357</v>
      </c>
      <c r="E15" s="28">
        <v>11992</v>
      </c>
      <c r="F15" s="28">
        <v>1428</v>
      </c>
      <c r="G15" s="28">
        <v>764</v>
      </c>
      <c r="H15" s="29">
        <f t="shared" si="0"/>
        <v>0.20588235294117646</v>
      </c>
      <c r="I15" s="29">
        <f t="shared" si="1"/>
        <v>-8.2756433969243773E-2</v>
      </c>
      <c r="J15" s="29">
        <f t="shared" si="2"/>
        <v>1.5582655826558265E-2</v>
      </c>
      <c r="K15" s="29">
        <f t="shared" si="3"/>
        <v>2.1459227467811159E-2</v>
      </c>
      <c r="L15" s="29">
        <f t="shared" si="4"/>
        <v>-4.738154613466334E-2</v>
      </c>
    </row>
    <row r="16" spans="2:12" ht="14" thickBot="1" x14ac:dyDescent="0.3">
      <c r="B16" s="30" t="s">
        <v>9</v>
      </c>
      <c r="C16" s="31">
        <v>52</v>
      </c>
      <c r="D16" s="31">
        <v>18240</v>
      </c>
      <c r="E16" s="31">
        <v>12180</v>
      </c>
      <c r="F16" s="31">
        <v>1473</v>
      </c>
      <c r="G16" s="31">
        <v>783</v>
      </c>
      <c r="H16" s="32">
        <f t="shared" si="0"/>
        <v>-7.1428571428571425E-2</v>
      </c>
      <c r="I16" s="32">
        <f t="shared" si="1"/>
        <v>-0.1346838085298164</v>
      </c>
      <c r="J16" s="32">
        <f t="shared" si="2"/>
        <v>-8.1032141240380259E-2</v>
      </c>
      <c r="K16" s="32">
        <f t="shared" si="3"/>
        <v>-0.13505578391074574</v>
      </c>
      <c r="L16" s="32">
        <f t="shared" si="4"/>
        <v>-7.7738515901060068E-2</v>
      </c>
    </row>
    <row r="17" spans="2:12" ht="14" thickBot="1" x14ac:dyDescent="0.3">
      <c r="B17" s="33" t="s">
        <v>10</v>
      </c>
      <c r="C17" s="31">
        <v>29</v>
      </c>
      <c r="D17" s="31">
        <v>14206</v>
      </c>
      <c r="E17" s="31">
        <v>9652</v>
      </c>
      <c r="F17" s="31">
        <v>1133</v>
      </c>
      <c r="G17" s="31">
        <v>564</v>
      </c>
      <c r="H17" s="32">
        <f t="shared" si="0"/>
        <v>-0.30952380952380953</v>
      </c>
      <c r="I17" s="32">
        <f t="shared" si="1"/>
        <v>-4.9447975911676142E-2</v>
      </c>
      <c r="J17" s="32">
        <f t="shared" si="2"/>
        <v>3.8481539261570464E-3</v>
      </c>
      <c r="K17" s="32">
        <f t="shared" si="3"/>
        <v>-7.8112286411716844E-2</v>
      </c>
      <c r="L17" s="32">
        <f t="shared" si="4"/>
        <v>-5.8430717863105178E-2</v>
      </c>
    </row>
    <row r="18" spans="2:12" ht="14" thickBot="1" x14ac:dyDescent="0.3">
      <c r="B18" s="34" t="s">
        <v>11</v>
      </c>
      <c r="C18" s="35">
        <v>42</v>
      </c>
      <c r="D18" s="35">
        <v>18581</v>
      </c>
      <c r="E18" s="35">
        <v>13743</v>
      </c>
      <c r="F18" s="35">
        <v>1487</v>
      </c>
      <c r="G18" s="35">
        <v>836</v>
      </c>
      <c r="H18" s="36">
        <f t="shared" si="0"/>
        <v>-0.28813559322033899</v>
      </c>
      <c r="I18" s="36">
        <f t="shared" si="1"/>
        <v>-1.5784734360930135E-2</v>
      </c>
      <c r="J18" s="36">
        <f t="shared" si="2"/>
        <v>3.3308270676691731E-2</v>
      </c>
      <c r="K18" s="36">
        <f t="shared" si="3"/>
        <v>-5.8860759493670887E-2</v>
      </c>
      <c r="L18" s="36">
        <f t="shared" si="4"/>
        <v>-8.1318681318681321E-2</v>
      </c>
    </row>
    <row r="19" spans="2:12" ht="14" thickBot="1" x14ac:dyDescent="0.3">
      <c r="B19" s="27" t="s">
        <v>22</v>
      </c>
      <c r="C19" s="28">
        <v>38</v>
      </c>
      <c r="D19" s="28">
        <v>18262</v>
      </c>
      <c r="E19" s="28">
        <v>12558</v>
      </c>
      <c r="F19" s="28">
        <v>1439</v>
      </c>
      <c r="G19" s="28">
        <v>806</v>
      </c>
      <c r="H19" s="29">
        <f>+(C19-C15)/C15</f>
        <v>-7.3170731707317069E-2</v>
      </c>
      <c r="I19" s="29">
        <f t="shared" si="1"/>
        <v>5.2140346834130324E-2</v>
      </c>
      <c r="J19" s="29">
        <f t="shared" si="2"/>
        <v>4.7198132088058703E-2</v>
      </c>
      <c r="K19" s="29">
        <f t="shared" si="3"/>
        <v>7.7030812324929976E-3</v>
      </c>
      <c r="L19" s="29">
        <f t="shared" si="4"/>
        <v>5.4973821989528798E-2</v>
      </c>
    </row>
    <row r="20" spans="2:12" ht="14" thickBot="1" x14ac:dyDescent="0.3">
      <c r="B20" s="30" t="s">
        <v>38</v>
      </c>
      <c r="C20" s="31">
        <v>53</v>
      </c>
      <c r="D20" s="31">
        <v>19191</v>
      </c>
      <c r="E20" s="31">
        <v>12883</v>
      </c>
      <c r="F20" s="31">
        <v>1393</v>
      </c>
      <c r="G20" s="31">
        <v>742</v>
      </c>
      <c r="H20" s="32">
        <f t="shared" ref="H20:H63" si="5">+(C20-C16)/C16</f>
        <v>1.9230769230769232E-2</v>
      </c>
      <c r="I20" s="32">
        <f t="shared" si="1"/>
        <v>5.2138157894736845E-2</v>
      </c>
      <c r="J20" s="32">
        <f t="shared" si="2"/>
        <v>5.7717569786535305E-2</v>
      </c>
      <c r="K20" s="32">
        <f t="shared" si="3"/>
        <v>-5.4310930074677528E-2</v>
      </c>
      <c r="L20" s="32">
        <f t="shared" si="4"/>
        <v>-5.2362707535121331E-2</v>
      </c>
    </row>
    <row r="21" spans="2:12" ht="14" thickBot="1" x14ac:dyDescent="0.3">
      <c r="B21" s="33" t="s">
        <v>55</v>
      </c>
      <c r="C21" s="31">
        <v>23</v>
      </c>
      <c r="D21" s="31">
        <v>14308</v>
      </c>
      <c r="E21" s="31">
        <v>9632</v>
      </c>
      <c r="F21" s="31">
        <v>1006</v>
      </c>
      <c r="G21" s="31">
        <v>427</v>
      </c>
      <c r="H21" s="32">
        <f t="shared" si="5"/>
        <v>-0.20689655172413793</v>
      </c>
      <c r="I21" s="32">
        <f t="shared" si="1"/>
        <v>7.1800647613684361E-3</v>
      </c>
      <c r="J21" s="32">
        <f t="shared" si="2"/>
        <v>-2.0721094073767096E-3</v>
      </c>
      <c r="K21" s="32">
        <f t="shared" si="3"/>
        <v>-0.11209179170344219</v>
      </c>
      <c r="L21" s="32">
        <f t="shared" si="4"/>
        <v>-0.24290780141843971</v>
      </c>
    </row>
    <row r="22" spans="2:12" ht="14" thickBot="1" x14ac:dyDescent="0.3">
      <c r="B22" s="34" t="s">
        <v>56</v>
      </c>
      <c r="C22" s="35">
        <v>46</v>
      </c>
      <c r="D22" s="35">
        <v>19132</v>
      </c>
      <c r="E22" s="35">
        <v>13547</v>
      </c>
      <c r="F22" s="35">
        <v>1394</v>
      </c>
      <c r="G22" s="35">
        <v>753</v>
      </c>
      <c r="H22" s="36">
        <f t="shared" si="5"/>
        <v>9.5238095238095233E-2</v>
      </c>
      <c r="I22" s="36">
        <f t="shared" si="1"/>
        <v>2.9653947580862171E-2</v>
      </c>
      <c r="J22" s="36">
        <f t="shared" si="2"/>
        <v>-1.4261806010332534E-2</v>
      </c>
      <c r="K22" s="36">
        <f t="shared" si="3"/>
        <v>-6.2542030934767984E-2</v>
      </c>
      <c r="L22" s="36">
        <f t="shared" si="4"/>
        <v>-9.9282296650717708E-2</v>
      </c>
    </row>
    <row r="23" spans="2:12" ht="14" thickBot="1" x14ac:dyDescent="0.3">
      <c r="B23" s="27" t="s">
        <v>59</v>
      </c>
      <c r="C23" s="28">
        <v>47</v>
      </c>
      <c r="D23" s="28">
        <v>18284</v>
      </c>
      <c r="E23" s="28">
        <v>13017</v>
      </c>
      <c r="F23" s="28">
        <v>1338</v>
      </c>
      <c r="G23" s="28">
        <v>658</v>
      </c>
      <c r="H23" s="29">
        <f t="shared" si="5"/>
        <v>0.23684210526315788</v>
      </c>
      <c r="I23" s="29">
        <f t="shared" si="1"/>
        <v>1.2046873288796408E-3</v>
      </c>
      <c r="J23" s="29">
        <f t="shared" si="2"/>
        <v>3.6550406115623504E-2</v>
      </c>
      <c r="K23" s="29">
        <f t="shared" si="3"/>
        <v>-7.0187630298818623E-2</v>
      </c>
      <c r="L23" s="29">
        <f t="shared" si="4"/>
        <v>-0.18362282878411912</v>
      </c>
    </row>
    <row r="24" spans="2:12" ht="14" thickBot="1" x14ac:dyDescent="0.3">
      <c r="B24" s="30" t="s">
        <v>60</v>
      </c>
      <c r="C24" s="31">
        <v>60</v>
      </c>
      <c r="D24" s="31">
        <v>18064</v>
      </c>
      <c r="E24" s="31">
        <v>12275</v>
      </c>
      <c r="F24" s="31">
        <v>1277</v>
      </c>
      <c r="G24" s="31">
        <v>645</v>
      </c>
      <c r="H24" s="32">
        <f t="shared" si="5"/>
        <v>0.13207547169811321</v>
      </c>
      <c r="I24" s="32">
        <f t="shared" si="1"/>
        <v>-5.8725444218644153E-2</v>
      </c>
      <c r="J24" s="32">
        <f t="shared" si="2"/>
        <v>-4.7193976558255066E-2</v>
      </c>
      <c r="K24" s="32">
        <f t="shared" si="3"/>
        <v>-8.3273510409188803E-2</v>
      </c>
      <c r="L24" s="32">
        <f t="shared" si="4"/>
        <v>-0.1307277628032345</v>
      </c>
    </row>
    <row r="25" spans="2:12" ht="14" thickBot="1" x14ac:dyDescent="0.3">
      <c r="B25" s="33" t="s">
        <v>61</v>
      </c>
      <c r="C25" s="31">
        <v>29</v>
      </c>
      <c r="D25" s="31">
        <v>14216</v>
      </c>
      <c r="E25" s="31">
        <v>9493</v>
      </c>
      <c r="F25" s="31">
        <v>1021</v>
      </c>
      <c r="G25" s="31">
        <v>456</v>
      </c>
      <c r="H25" s="32">
        <f t="shared" si="5"/>
        <v>0.2608695652173913</v>
      </c>
      <c r="I25" s="32">
        <f t="shared" si="1"/>
        <v>-6.4299692479731618E-3</v>
      </c>
      <c r="J25" s="32">
        <f t="shared" si="2"/>
        <v>-1.4431063122923589E-2</v>
      </c>
      <c r="K25" s="32">
        <f t="shared" si="3"/>
        <v>1.4910536779324055E-2</v>
      </c>
      <c r="L25" s="32">
        <f t="shared" si="4"/>
        <v>6.7915690866510545E-2</v>
      </c>
    </row>
    <row r="26" spans="2:12" ht="14" thickBot="1" x14ac:dyDescent="0.3">
      <c r="B26" s="34" t="s">
        <v>62</v>
      </c>
      <c r="C26" s="35">
        <v>40</v>
      </c>
      <c r="D26" s="35">
        <v>18287</v>
      </c>
      <c r="E26" s="35">
        <v>13543</v>
      </c>
      <c r="F26" s="35">
        <v>1236</v>
      </c>
      <c r="G26" s="35">
        <v>716</v>
      </c>
      <c r="H26" s="36">
        <f t="shared" si="5"/>
        <v>-0.13043478260869565</v>
      </c>
      <c r="I26" s="36">
        <f t="shared" si="1"/>
        <v>-4.4166840894835878E-2</v>
      </c>
      <c r="J26" s="36">
        <f t="shared" si="2"/>
        <v>-2.9526832509042594E-4</v>
      </c>
      <c r="K26" s="36">
        <f t="shared" si="3"/>
        <v>-0.1133428981348637</v>
      </c>
      <c r="L26" s="36">
        <f t="shared" si="4"/>
        <v>-4.9136786188579015E-2</v>
      </c>
    </row>
    <row r="27" spans="2:12" ht="14" thickBot="1" x14ac:dyDescent="0.3">
      <c r="B27" s="27" t="s">
        <v>63</v>
      </c>
      <c r="C27" s="28">
        <v>45</v>
      </c>
      <c r="D27" s="28">
        <v>18365</v>
      </c>
      <c r="E27" s="28">
        <v>12821</v>
      </c>
      <c r="F27" s="28">
        <v>1284</v>
      </c>
      <c r="G27" s="28">
        <v>655</v>
      </c>
      <c r="H27" s="29">
        <f t="shared" si="5"/>
        <v>-4.2553191489361701E-2</v>
      </c>
      <c r="I27" s="29">
        <f t="shared" si="1"/>
        <v>4.4301028221395752E-3</v>
      </c>
      <c r="J27" s="29">
        <f t="shared" si="2"/>
        <v>-1.5057232849350849E-2</v>
      </c>
      <c r="K27" s="29">
        <f t="shared" si="3"/>
        <v>-4.0358744394618833E-2</v>
      </c>
      <c r="L27" s="29">
        <f t="shared" si="4"/>
        <v>-4.559270516717325E-3</v>
      </c>
    </row>
    <row r="28" spans="2:12" ht="14" thickBot="1" x14ac:dyDescent="0.3">
      <c r="B28" s="30" t="s">
        <v>64</v>
      </c>
      <c r="C28" s="31">
        <v>35</v>
      </c>
      <c r="D28" s="31">
        <v>18032</v>
      </c>
      <c r="E28" s="31">
        <v>12504</v>
      </c>
      <c r="F28" s="31">
        <v>1232</v>
      </c>
      <c r="G28" s="31">
        <v>609</v>
      </c>
      <c r="H28" s="32">
        <f t="shared" si="5"/>
        <v>-0.41666666666666669</v>
      </c>
      <c r="I28" s="32">
        <f t="shared" si="1"/>
        <v>-1.7714791851195749E-3</v>
      </c>
      <c r="J28" s="32">
        <f t="shared" si="2"/>
        <v>1.8655804480651732E-2</v>
      </c>
      <c r="K28" s="32">
        <f t="shared" si="3"/>
        <v>-3.5238841033672669E-2</v>
      </c>
      <c r="L28" s="32">
        <f t="shared" si="4"/>
        <v>-5.5813953488372092E-2</v>
      </c>
    </row>
    <row r="29" spans="2:12" ht="14" thickBot="1" x14ac:dyDescent="0.3">
      <c r="B29" s="33" t="s">
        <v>65</v>
      </c>
      <c r="C29" s="31">
        <v>27</v>
      </c>
      <c r="D29" s="31">
        <v>13768</v>
      </c>
      <c r="E29" s="31">
        <v>9544</v>
      </c>
      <c r="F29" s="31">
        <v>884</v>
      </c>
      <c r="G29" s="31">
        <v>437</v>
      </c>
      <c r="H29" s="32">
        <f t="shared" si="5"/>
        <v>-6.8965517241379309E-2</v>
      </c>
      <c r="I29" s="32">
        <f t="shared" si="1"/>
        <v>-3.1513787281935844E-2</v>
      </c>
      <c r="J29" s="32">
        <f t="shared" si="2"/>
        <v>5.3723796481618038E-3</v>
      </c>
      <c r="K29" s="32">
        <f t="shared" si="3"/>
        <v>-0.13418217433888344</v>
      </c>
      <c r="L29" s="32">
        <f t="shared" si="4"/>
        <v>-4.1666666666666664E-2</v>
      </c>
    </row>
    <row r="30" spans="2:12" ht="14" thickBot="1" x14ac:dyDescent="0.3">
      <c r="B30" s="34" t="s">
        <v>66</v>
      </c>
      <c r="C30" s="35">
        <v>57</v>
      </c>
      <c r="D30" s="35">
        <v>20376</v>
      </c>
      <c r="E30" s="35">
        <v>14461</v>
      </c>
      <c r="F30" s="35">
        <v>1329</v>
      </c>
      <c r="G30" s="35">
        <v>695</v>
      </c>
      <c r="H30" s="36">
        <f t="shared" si="5"/>
        <v>0.42499999999999999</v>
      </c>
      <c r="I30" s="36">
        <f t="shared" si="1"/>
        <v>0.11423415541094767</v>
      </c>
      <c r="J30" s="36">
        <f t="shared" si="2"/>
        <v>6.7784095104482023E-2</v>
      </c>
      <c r="K30" s="36">
        <f t="shared" si="3"/>
        <v>7.5242718446601936E-2</v>
      </c>
      <c r="L30" s="36">
        <f t="shared" si="4"/>
        <v>-2.9329608938547486E-2</v>
      </c>
    </row>
    <row r="31" spans="2:12" ht="14" thickBot="1" x14ac:dyDescent="0.3">
      <c r="B31" s="27" t="s">
        <v>67</v>
      </c>
      <c r="C31" s="28">
        <v>49</v>
      </c>
      <c r="D31" s="28">
        <v>17020</v>
      </c>
      <c r="E31" s="28">
        <v>11948</v>
      </c>
      <c r="F31" s="28">
        <v>1048</v>
      </c>
      <c r="G31" s="28">
        <v>567</v>
      </c>
      <c r="H31" s="29">
        <f t="shared" si="5"/>
        <v>8.8888888888888892E-2</v>
      </c>
      <c r="I31" s="29">
        <f t="shared" si="1"/>
        <v>-7.3237135856248303E-2</v>
      </c>
      <c r="J31" s="29">
        <f t="shared" si="2"/>
        <v>-6.8091412526324002E-2</v>
      </c>
      <c r="K31" s="29">
        <f t="shared" si="3"/>
        <v>-0.18380062305295949</v>
      </c>
      <c r="L31" s="29">
        <f t="shared" si="4"/>
        <v>-0.13435114503816795</v>
      </c>
    </row>
    <row r="32" spans="2:12" ht="14" thickBot="1" x14ac:dyDescent="0.3">
      <c r="B32" s="30" t="s">
        <v>68</v>
      </c>
      <c r="C32" s="31">
        <v>46</v>
      </c>
      <c r="D32" s="31">
        <v>18757</v>
      </c>
      <c r="E32" s="31">
        <v>12262</v>
      </c>
      <c r="F32" s="31">
        <v>1316</v>
      </c>
      <c r="G32" s="31">
        <v>562</v>
      </c>
      <c r="H32" s="32">
        <f t="shared" si="5"/>
        <v>0.31428571428571428</v>
      </c>
      <c r="I32" s="32">
        <f t="shared" si="1"/>
        <v>4.0206299911268853E-2</v>
      </c>
      <c r="J32" s="32">
        <f t="shared" si="2"/>
        <v>-1.9353806781829814E-2</v>
      </c>
      <c r="K32" s="32">
        <f t="shared" si="3"/>
        <v>6.8181818181818177E-2</v>
      </c>
      <c r="L32" s="32">
        <f t="shared" si="4"/>
        <v>-7.7175697865353041E-2</v>
      </c>
    </row>
    <row r="33" spans="2:12" ht="14" thickBot="1" x14ac:dyDescent="0.3">
      <c r="B33" s="33" t="s">
        <v>69</v>
      </c>
      <c r="C33" s="31">
        <v>36</v>
      </c>
      <c r="D33" s="31">
        <v>14604</v>
      </c>
      <c r="E33" s="31">
        <v>9632</v>
      </c>
      <c r="F33" s="31">
        <v>955</v>
      </c>
      <c r="G33" s="31">
        <v>486</v>
      </c>
      <c r="H33" s="32">
        <f t="shared" si="5"/>
        <v>0.33333333333333331</v>
      </c>
      <c r="I33" s="32">
        <f t="shared" si="1"/>
        <v>6.0720511330621729E-2</v>
      </c>
      <c r="J33" s="32">
        <f t="shared" si="2"/>
        <v>9.2204526404023462E-3</v>
      </c>
      <c r="K33" s="32">
        <f t="shared" si="3"/>
        <v>8.031674208144797E-2</v>
      </c>
      <c r="L33" s="32">
        <f t="shared" si="4"/>
        <v>0.11212814645308924</v>
      </c>
    </row>
    <row r="34" spans="2:12" ht="14" thickBot="1" x14ac:dyDescent="0.3">
      <c r="B34" s="34" t="s">
        <v>74</v>
      </c>
      <c r="C34" s="35">
        <v>47</v>
      </c>
      <c r="D34" s="35">
        <v>19948</v>
      </c>
      <c r="E34" s="35">
        <v>13769</v>
      </c>
      <c r="F34" s="35">
        <v>1313</v>
      </c>
      <c r="G34" s="35">
        <v>616</v>
      </c>
      <c r="H34" s="36">
        <f t="shared" si="5"/>
        <v>-0.17543859649122806</v>
      </c>
      <c r="I34" s="36">
        <f t="shared" si="1"/>
        <v>-2.1005104043973301E-2</v>
      </c>
      <c r="J34" s="36">
        <f t="shared" si="2"/>
        <v>-4.7852845584676028E-2</v>
      </c>
      <c r="K34" s="36">
        <f t="shared" si="3"/>
        <v>-1.2039127163280662E-2</v>
      </c>
      <c r="L34" s="36">
        <f t="shared" si="4"/>
        <v>-0.11366906474820145</v>
      </c>
    </row>
    <row r="35" spans="2:12" ht="14" thickBot="1" x14ac:dyDescent="0.3">
      <c r="B35" s="27" t="s">
        <v>75</v>
      </c>
      <c r="C35" s="28">
        <v>55</v>
      </c>
      <c r="D35" s="28">
        <v>19376</v>
      </c>
      <c r="E35" s="28">
        <v>12887</v>
      </c>
      <c r="F35" s="28">
        <v>1187</v>
      </c>
      <c r="G35" s="28">
        <v>595</v>
      </c>
      <c r="H35" s="29">
        <f t="shared" si="5"/>
        <v>0.12244897959183673</v>
      </c>
      <c r="I35" s="29">
        <f t="shared" si="1"/>
        <v>0.13842538190364279</v>
      </c>
      <c r="J35" s="29">
        <f t="shared" si="2"/>
        <v>7.8590559089387349E-2</v>
      </c>
      <c r="K35" s="29">
        <f t="shared" si="3"/>
        <v>0.13263358778625955</v>
      </c>
      <c r="L35" s="29">
        <f t="shared" si="4"/>
        <v>4.9382716049382713E-2</v>
      </c>
    </row>
    <row r="36" spans="2:12" ht="14" thickBot="1" x14ac:dyDescent="0.3">
      <c r="B36" s="30" t="s">
        <v>76</v>
      </c>
      <c r="C36" s="31">
        <v>53</v>
      </c>
      <c r="D36" s="31">
        <v>19251</v>
      </c>
      <c r="E36" s="31">
        <v>12625</v>
      </c>
      <c r="F36" s="31">
        <v>1226</v>
      </c>
      <c r="G36" s="31">
        <v>567</v>
      </c>
      <c r="H36" s="32">
        <f t="shared" si="5"/>
        <v>0.15217391304347827</v>
      </c>
      <c r="I36" s="32">
        <f t="shared" si="1"/>
        <v>2.6336834248547211E-2</v>
      </c>
      <c r="J36" s="32">
        <f t="shared" si="2"/>
        <v>2.9603653563855813E-2</v>
      </c>
      <c r="K36" s="32">
        <f t="shared" si="3"/>
        <v>-6.8389057750759874E-2</v>
      </c>
      <c r="L36" s="32">
        <f t="shared" si="4"/>
        <v>8.8967971530249119E-3</v>
      </c>
    </row>
    <row r="37" spans="2:12" ht="14" thickBot="1" x14ac:dyDescent="0.3">
      <c r="B37" s="33" t="s">
        <v>84</v>
      </c>
      <c r="C37" s="31">
        <v>37</v>
      </c>
      <c r="D37" s="31">
        <v>16454</v>
      </c>
      <c r="E37" s="31">
        <v>10812</v>
      </c>
      <c r="F37" s="31">
        <v>1087</v>
      </c>
      <c r="G37" s="31">
        <v>454</v>
      </c>
      <c r="H37" s="32">
        <f t="shared" si="5"/>
        <v>2.7777777777777776E-2</v>
      </c>
      <c r="I37" s="32">
        <f t="shared" si="1"/>
        <v>0.12667762256915913</v>
      </c>
      <c r="J37" s="32">
        <f t="shared" si="2"/>
        <v>0.12250830564784053</v>
      </c>
      <c r="K37" s="32">
        <f t="shared" si="3"/>
        <v>0.13821989528795811</v>
      </c>
      <c r="L37" s="32">
        <f t="shared" si="4"/>
        <v>-6.584362139917696E-2</v>
      </c>
    </row>
    <row r="38" spans="2:12" ht="14" thickBot="1" x14ac:dyDescent="0.3">
      <c r="B38" s="34" t="s">
        <v>85</v>
      </c>
      <c r="C38" s="35">
        <v>57</v>
      </c>
      <c r="D38" s="35">
        <v>20739</v>
      </c>
      <c r="E38" s="35">
        <v>14302</v>
      </c>
      <c r="F38" s="35">
        <v>1305</v>
      </c>
      <c r="G38" s="35">
        <v>624</v>
      </c>
      <c r="H38" s="36">
        <f t="shared" si="5"/>
        <v>0.21276595744680851</v>
      </c>
      <c r="I38" s="36">
        <f t="shared" si="1"/>
        <v>3.9653098054942854E-2</v>
      </c>
      <c r="J38" s="36">
        <f t="shared" si="2"/>
        <v>3.8710145980100225E-2</v>
      </c>
      <c r="K38" s="36">
        <f t="shared" si="3"/>
        <v>-6.0929169840060931E-3</v>
      </c>
      <c r="L38" s="36">
        <f t="shared" si="4"/>
        <v>1.2987012987012988E-2</v>
      </c>
    </row>
    <row r="39" spans="2:12" ht="14" thickBot="1" x14ac:dyDescent="0.3">
      <c r="B39" s="27" t="s">
        <v>86</v>
      </c>
      <c r="C39" s="28">
        <v>56</v>
      </c>
      <c r="D39" s="28">
        <v>19595</v>
      </c>
      <c r="E39" s="28">
        <v>13420</v>
      </c>
      <c r="F39" s="28">
        <v>1266</v>
      </c>
      <c r="G39" s="28">
        <v>552</v>
      </c>
      <c r="H39" s="29">
        <f t="shared" si="5"/>
        <v>1.8181818181818181E-2</v>
      </c>
      <c r="I39" s="29">
        <f t="shared" si="1"/>
        <v>1.1302642444260942E-2</v>
      </c>
      <c r="J39" s="29">
        <f t="shared" si="2"/>
        <v>4.1359509583301E-2</v>
      </c>
      <c r="K39" s="29">
        <f t="shared" si="3"/>
        <v>6.6554338668913221E-2</v>
      </c>
      <c r="L39" s="29">
        <f t="shared" si="4"/>
        <v>-7.2268907563025217E-2</v>
      </c>
    </row>
    <row r="40" spans="2:12" ht="14" thickBot="1" x14ac:dyDescent="0.3">
      <c r="B40" s="30" t="s">
        <v>87</v>
      </c>
      <c r="C40" s="31">
        <v>50</v>
      </c>
      <c r="D40" s="31">
        <v>19612</v>
      </c>
      <c r="E40" s="31">
        <v>13004</v>
      </c>
      <c r="F40" s="31">
        <v>1229</v>
      </c>
      <c r="G40" s="31">
        <v>512</v>
      </c>
      <c r="H40" s="32">
        <f t="shared" si="5"/>
        <v>-5.6603773584905662E-2</v>
      </c>
      <c r="I40" s="32">
        <f t="shared" si="1"/>
        <v>1.8752272609215106E-2</v>
      </c>
      <c r="J40" s="32">
        <f t="shared" si="2"/>
        <v>3.0019801980198019E-2</v>
      </c>
      <c r="K40" s="32">
        <f t="shared" si="3"/>
        <v>2.4469820554649264E-3</v>
      </c>
      <c r="L40" s="32">
        <f t="shared" si="4"/>
        <v>-9.700176366843033E-2</v>
      </c>
    </row>
    <row r="41" spans="2:12" ht="14" thickBot="1" x14ac:dyDescent="0.3">
      <c r="B41" s="33" t="s">
        <v>94</v>
      </c>
      <c r="C41" s="31">
        <v>47</v>
      </c>
      <c r="D41" s="31">
        <v>15249</v>
      </c>
      <c r="E41" s="31">
        <v>10027</v>
      </c>
      <c r="F41" s="31">
        <v>987</v>
      </c>
      <c r="G41" s="31">
        <v>395</v>
      </c>
      <c r="H41" s="32">
        <f t="shared" si="5"/>
        <v>0.27027027027027029</v>
      </c>
      <c r="I41" s="32">
        <f t="shared" si="1"/>
        <v>-7.3234471860945671E-2</v>
      </c>
      <c r="J41" s="32">
        <f t="shared" si="2"/>
        <v>-7.2604513503514614E-2</v>
      </c>
      <c r="K41" s="32">
        <f t="shared" si="3"/>
        <v>-9.1996320147194111E-2</v>
      </c>
      <c r="L41" s="32">
        <f t="shared" si="4"/>
        <v>-0.12995594713656389</v>
      </c>
    </row>
    <row r="42" spans="2:12" ht="14" thickBot="1" x14ac:dyDescent="0.3">
      <c r="B42" s="34" t="s">
        <v>95</v>
      </c>
      <c r="C42" s="35">
        <v>63</v>
      </c>
      <c r="D42" s="35">
        <v>18958</v>
      </c>
      <c r="E42" s="35">
        <v>13512</v>
      </c>
      <c r="F42" s="35">
        <v>1137</v>
      </c>
      <c r="G42" s="35">
        <v>521</v>
      </c>
      <c r="H42" s="36">
        <f t="shared" si="5"/>
        <v>0.10526315789473684</v>
      </c>
      <c r="I42" s="36">
        <f t="shared" si="1"/>
        <v>-8.5876850378513905E-2</v>
      </c>
      <c r="J42" s="36">
        <f t="shared" si="2"/>
        <v>-5.5237029786043911E-2</v>
      </c>
      <c r="K42" s="36">
        <f t="shared" si="3"/>
        <v>-0.12873563218390804</v>
      </c>
      <c r="L42" s="36">
        <f t="shared" si="4"/>
        <v>-0.16506410256410256</v>
      </c>
    </row>
    <row r="43" spans="2:12" ht="14" thickBot="1" x14ac:dyDescent="0.3">
      <c r="B43" s="27" t="s">
        <v>96</v>
      </c>
      <c r="C43" s="28">
        <v>35</v>
      </c>
      <c r="D43" s="28">
        <v>17041</v>
      </c>
      <c r="E43" s="28">
        <v>11699</v>
      </c>
      <c r="F43" s="28">
        <v>1017</v>
      </c>
      <c r="G43" s="28">
        <v>478</v>
      </c>
      <c r="H43" s="29">
        <f t="shared" si="5"/>
        <v>-0.375</v>
      </c>
      <c r="I43" s="29">
        <f t="shared" si="1"/>
        <v>-0.1303393722888492</v>
      </c>
      <c r="J43" s="29">
        <f t="shared" si="2"/>
        <v>-0.12824143070044711</v>
      </c>
      <c r="K43" s="29">
        <f t="shared" si="3"/>
        <v>-0.19668246445497631</v>
      </c>
      <c r="L43" s="29">
        <f t="shared" si="4"/>
        <v>-0.13405797101449277</v>
      </c>
    </row>
    <row r="44" spans="2:12" ht="14" thickBot="1" x14ac:dyDescent="0.3">
      <c r="B44" s="30" t="s">
        <v>97</v>
      </c>
      <c r="C44" s="31">
        <v>46</v>
      </c>
      <c r="D44" s="31">
        <v>18847</v>
      </c>
      <c r="E44" s="31">
        <v>13011</v>
      </c>
      <c r="F44" s="31">
        <v>1061</v>
      </c>
      <c r="G44" s="31">
        <v>515</v>
      </c>
      <c r="H44" s="32">
        <f t="shared" si="5"/>
        <v>-0.08</v>
      </c>
      <c r="I44" s="32">
        <f t="shared" si="1"/>
        <v>-3.90067305731185E-2</v>
      </c>
      <c r="J44" s="32">
        <f t="shared" si="2"/>
        <v>5.3829590895109196E-4</v>
      </c>
      <c r="K44" s="32">
        <f t="shared" si="3"/>
        <v>-0.13669650122050447</v>
      </c>
      <c r="L44" s="32">
        <f t="shared" si="4"/>
        <v>5.859375E-3</v>
      </c>
    </row>
    <row r="45" spans="2:12" ht="14" thickBot="1" x14ac:dyDescent="0.3">
      <c r="B45" s="33" t="s">
        <v>98</v>
      </c>
      <c r="C45" s="31">
        <v>34</v>
      </c>
      <c r="D45" s="31">
        <v>13660</v>
      </c>
      <c r="E45" s="31">
        <v>9325</v>
      </c>
      <c r="F45" s="31">
        <v>816</v>
      </c>
      <c r="G45" s="31">
        <v>400</v>
      </c>
      <c r="H45" s="32">
        <f t="shared" si="5"/>
        <v>-0.27659574468085107</v>
      </c>
      <c r="I45" s="32">
        <f t="shared" si="1"/>
        <v>-0.10420355433143157</v>
      </c>
      <c r="J45" s="32">
        <f t="shared" si="2"/>
        <v>-7.0010970379974072E-2</v>
      </c>
      <c r="K45" s="32">
        <f t="shared" si="3"/>
        <v>-0.17325227963525835</v>
      </c>
      <c r="L45" s="32">
        <f t="shared" si="4"/>
        <v>1.2658227848101266E-2</v>
      </c>
    </row>
    <row r="46" spans="2:12" ht="14" thickBot="1" x14ac:dyDescent="0.3">
      <c r="B46" s="34" t="s">
        <v>99</v>
      </c>
      <c r="C46" s="35">
        <v>44</v>
      </c>
      <c r="D46" s="35">
        <v>17641</v>
      </c>
      <c r="E46" s="35">
        <v>12795</v>
      </c>
      <c r="F46" s="35">
        <v>1018</v>
      </c>
      <c r="G46" s="35">
        <v>535</v>
      </c>
      <c r="H46" s="36">
        <f t="shared" si="5"/>
        <v>-0.30158730158730157</v>
      </c>
      <c r="I46" s="36">
        <f t="shared" si="1"/>
        <v>-6.9469353307310897E-2</v>
      </c>
      <c r="J46" s="36">
        <f t="shared" si="2"/>
        <v>-5.3063943161634104E-2</v>
      </c>
      <c r="K46" s="36">
        <f t="shared" si="3"/>
        <v>-0.10466138962181179</v>
      </c>
      <c r="L46" s="36">
        <f t="shared" si="4"/>
        <v>2.6871401151631478E-2</v>
      </c>
    </row>
    <row r="47" spans="2:12" ht="14" thickBot="1" x14ac:dyDescent="0.3">
      <c r="B47" s="27" t="s">
        <v>100</v>
      </c>
      <c r="C47" s="28">
        <v>41</v>
      </c>
      <c r="D47" s="28">
        <v>17483</v>
      </c>
      <c r="E47" s="28">
        <v>12679</v>
      </c>
      <c r="F47" s="28">
        <v>1041</v>
      </c>
      <c r="G47" s="28">
        <v>491</v>
      </c>
      <c r="H47" s="29">
        <f t="shared" si="5"/>
        <v>0.17142857142857143</v>
      </c>
      <c r="I47" s="29">
        <f t="shared" si="1"/>
        <v>2.593744498562291E-2</v>
      </c>
      <c r="J47" s="29">
        <f t="shared" si="2"/>
        <v>8.3767843405419262E-2</v>
      </c>
      <c r="K47" s="29">
        <f t="shared" si="3"/>
        <v>2.359882005899705E-2</v>
      </c>
      <c r="L47" s="29">
        <f t="shared" si="4"/>
        <v>2.7196652719665274E-2</v>
      </c>
    </row>
    <row r="48" spans="2:12" ht="14" thickBot="1" x14ac:dyDescent="0.3">
      <c r="B48" s="30" t="s">
        <v>101</v>
      </c>
      <c r="C48" s="31">
        <v>36</v>
      </c>
      <c r="D48" s="31">
        <v>17095</v>
      </c>
      <c r="E48" s="31">
        <v>11520</v>
      </c>
      <c r="F48" s="31">
        <v>933</v>
      </c>
      <c r="G48" s="31">
        <v>440</v>
      </c>
      <c r="H48" s="32">
        <f t="shared" si="5"/>
        <v>-0.21739130434782608</v>
      </c>
      <c r="I48" s="32">
        <f t="shared" si="1"/>
        <v>-9.2959091632620575E-2</v>
      </c>
      <c r="J48" s="32">
        <f t="shared" si="2"/>
        <v>-0.11459534240258243</v>
      </c>
      <c r="K48" s="32">
        <f t="shared" si="3"/>
        <v>-0.12064090480678605</v>
      </c>
      <c r="L48" s="32">
        <f t="shared" si="4"/>
        <v>-0.14563106796116504</v>
      </c>
    </row>
    <row r="49" spans="2:13" ht="14" thickBot="1" x14ac:dyDescent="0.3">
      <c r="B49" s="33" t="s">
        <v>102</v>
      </c>
      <c r="C49" s="31">
        <v>35</v>
      </c>
      <c r="D49" s="31">
        <v>12545</v>
      </c>
      <c r="E49" s="31">
        <v>8727</v>
      </c>
      <c r="F49" s="31">
        <v>683</v>
      </c>
      <c r="G49" s="31">
        <v>351</v>
      </c>
      <c r="H49" s="32">
        <f t="shared" si="5"/>
        <v>2.9411764705882353E-2</v>
      </c>
      <c r="I49" s="32">
        <f t="shared" si="1"/>
        <v>-8.1625183016105413E-2</v>
      </c>
      <c r="J49" s="32">
        <f t="shared" si="2"/>
        <v>-6.4128686327077744E-2</v>
      </c>
      <c r="K49" s="32">
        <f t="shared" si="3"/>
        <v>-0.16299019607843138</v>
      </c>
      <c r="L49" s="32">
        <f t="shared" si="4"/>
        <v>-0.1225</v>
      </c>
    </row>
    <row r="50" spans="2:13" ht="14" thickBot="1" x14ac:dyDescent="0.3">
      <c r="B50" s="34" t="s">
        <v>103</v>
      </c>
      <c r="C50" s="35">
        <v>30</v>
      </c>
      <c r="D50" s="35">
        <v>16901</v>
      </c>
      <c r="E50" s="35">
        <v>12093</v>
      </c>
      <c r="F50" s="35">
        <v>1030</v>
      </c>
      <c r="G50" s="35">
        <v>479</v>
      </c>
      <c r="H50" s="36">
        <f t="shared" si="5"/>
        <v>-0.31818181818181818</v>
      </c>
      <c r="I50" s="36">
        <f t="shared" si="1"/>
        <v>-4.1947735389150274E-2</v>
      </c>
      <c r="J50" s="36">
        <f t="shared" si="2"/>
        <v>-5.4865181711606099E-2</v>
      </c>
      <c r="K50" s="36">
        <f t="shared" si="3"/>
        <v>1.1787819253438114E-2</v>
      </c>
      <c r="L50" s="36">
        <f t="shared" si="4"/>
        <v>-0.10467289719626169</v>
      </c>
    </row>
    <row r="51" spans="2:13" ht="14" thickBot="1" x14ac:dyDescent="0.3">
      <c r="B51" s="27" t="s">
        <v>104</v>
      </c>
      <c r="C51" s="28">
        <v>41</v>
      </c>
      <c r="D51" s="28">
        <v>16226</v>
      </c>
      <c r="E51" s="28">
        <v>11594</v>
      </c>
      <c r="F51" s="28">
        <v>864</v>
      </c>
      <c r="G51" s="28">
        <v>424</v>
      </c>
      <c r="H51" s="29">
        <f t="shared" si="5"/>
        <v>0</v>
      </c>
      <c r="I51" s="29">
        <f t="shared" si="1"/>
        <v>-7.1898415603729338E-2</v>
      </c>
      <c r="J51" s="29">
        <f t="shared" si="2"/>
        <v>-8.557457212713937E-2</v>
      </c>
      <c r="K51" s="29">
        <f t="shared" si="3"/>
        <v>-0.17002881844380405</v>
      </c>
      <c r="L51" s="29">
        <f t="shared" si="4"/>
        <v>-0.13645621181262729</v>
      </c>
    </row>
    <row r="52" spans="2:13" ht="14" thickBot="1" x14ac:dyDescent="0.3">
      <c r="B52" s="30" t="s">
        <v>105</v>
      </c>
      <c r="C52" s="31">
        <v>32</v>
      </c>
      <c r="D52" s="31">
        <v>17077</v>
      </c>
      <c r="E52" s="31">
        <v>11986</v>
      </c>
      <c r="F52" s="31">
        <v>983</v>
      </c>
      <c r="G52" s="31">
        <v>466</v>
      </c>
      <c r="H52" s="32">
        <f t="shared" si="5"/>
        <v>-0.1111111111111111</v>
      </c>
      <c r="I52" s="32">
        <f t="shared" si="1"/>
        <v>-1.0529394559812811E-3</v>
      </c>
      <c r="J52" s="32">
        <f t="shared" si="2"/>
        <v>4.0451388888888891E-2</v>
      </c>
      <c r="K52" s="32">
        <f t="shared" si="3"/>
        <v>5.3590568060021437E-2</v>
      </c>
      <c r="L52" s="32">
        <f t="shared" si="4"/>
        <v>5.909090909090909E-2</v>
      </c>
    </row>
    <row r="53" spans="2:13" ht="14" thickBot="1" x14ac:dyDescent="0.3">
      <c r="B53" s="33" t="s">
        <v>106</v>
      </c>
      <c r="C53" s="31">
        <v>27</v>
      </c>
      <c r="D53" s="31">
        <v>12249</v>
      </c>
      <c r="E53" s="31">
        <v>8566</v>
      </c>
      <c r="F53" s="31">
        <v>644</v>
      </c>
      <c r="G53" s="31">
        <v>303</v>
      </c>
      <c r="H53" s="32">
        <f t="shared" si="5"/>
        <v>-0.22857142857142856</v>
      </c>
      <c r="I53" s="32">
        <f t="shared" si="1"/>
        <v>-2.3595057791948985E-2</v>
      </c>
      <c r="J53" s="32">
        <f t="shared" si="2"/>
        <v>-1.8448493182078606E-2</v>
      </c>
      <c r="K53" s="32">
        <f t="shared" si="3"/>
        <v>-5.7101024890190338E-2</v>
      </c>
      <c r="L53" s="32">
        <f t="shared" si="4"/>
        <v>-0.13675213675213677</v>
      </c>
    </row>
    <row r="54" spans="2:13" ht="14" thickBot="1" x14ac:dyDescent="0.3">
      <c r="B54" s="34" t="s">
        <v>108</v>
      </c>
      <c r="C54" s="35">
        <v>34</v>
      </c>
      <c r="D54" s="35">
        <v>16689</v>
      </c>
      <c r="E54" s="35">
        <v>12287</v>
      </c>
      <c r="F54" s="35">
        <v>904</v>
      </c>
      <c r="G54" s="35">
        <v>442</v>
      </c>
      <c r="H54" s="36">
        <f t="shared" si="5"/>
        <v>0.13333333333333333</v>
      </c>
      <c r="I54" s="36">
        <f t="shared" si="1"/>
        <v>-1.254363647121472E-2</v>
      </c>
      <c r="J54" s="36">
        <f t="shared" si="2"/>
        <v>1.6042338542958737E-2</v>
      </c>
      <c r="K54" s="36">
        <f t="shared" si="3"/>
        <v>-0.12233009708737864</v>
      </c>
      <c r="L54" s="36">
        <f t="shared" si="4"/>
        <v>-7.724425887265135E-2</v>
      </c>
    </row>
    <row r="55" spans="2:13" ht="14" thickBot="1" x14ac:dyDescent="0.3">
      <c r="B55" s="27" t="s">
        <v>109</v>
      </c>
      <c r="C55" s="54">
        <v>34</v>
      </c>
      <c r="D55" s="54">
        <v>16423</v>
      </c>
      <c r="E55" s="54">
        <v>11668</v>
      </c>
      <c r="F55" s="54">
        <v>900</v>
      </c>
      <c r="G55" s="54">
        <v>461</v>
      </c>
      <c r="H55" s="32">
        <f t="shared" si="5"/>
        <v>-0.17073170731707318</v>
      </c>
      <c r="I55" s="32">
        <f t="shared" si="1"/>
        <v>1.2141008258350796E-2</v>
      </c>
      <c r="J55" s="32">
        <f t="shared" si="2"/>
        <v>6.3826116957046751E-3</v>
      </c>
      <c r="K55" s="32">
        <f t="shared" si="3"/>
        <v>4.1666666666666664E-2</v>
      </c>
      <c r="L55" s="32">
        <f t="shared" si="4"/>
        <v>8.7264150943396221E-2</v>
      </c>
    </row>
    <row r="56" spans="2:13" ht="14" thickBot="1" x14ac:dyDescent="0.3">
      <c r="B56" s="27" t="s">
        <v>117</v>
      </c>
      <c r="C56" s="54">
        <v>24</v>
      </c>
      <c r="D56" s="54">
        <v>16409</v>
      </c>
      <c r="E56" s="54">
        <v>10869</v>
      </c>
      <c r="F56" s="54">
        <v>832</v>
      </c>
      <c r="G56" s="54">
        <v>367</v>
      </c>
      <c r="H56" s="32">
        <f t="shared" si="5"/>
        <v>-0.25</v>
      </c>
      <c r="I56" s="32">
        <f t="shared" si="1"/>
        <v>-3.9116940914680563E-2</v>
      </c>
      <c r="J56" s="32">
        <f t="shared" si="2"/>
        <v>-9.3192057400300357E-2</v>
      </c>
      <c r="K56" s="32">
        <f t="shared" si="3"/>
        <v>-0.15361139369277721</v>
      </c>
      <c r="L56" s="32">
        <f t="shared" si="4"/>
        <v>-0.21244635193133046</v>
      </c>
    </row>
    <row r="57" spans="2:13" ht="14" thickBot="1" x14ac:dyDescent="0.3">
      <c r="B57" s="27" t="s">
        <v>118</v>
      </c>
      <c r="C57" s="54">
        <v>12</v>
      </c>
      <c r="D57" s="54">
        <v>12607</v>
      </c>
      <c r="E57" s="54">
        <v>8528</v>
      </c>
      <c r="F57" s="54">
        <v>654</v>
      </c>
      <c r="G57" s="54">
        <v>286</v>
      </c>
      <c r="H57" s="32">
        <f t="shared" si="5"/>
        <v>-0.55555555555555558</v>
      </c>
      <c r="I57" s="32">
        <f t="shared" si="1"/>
        <v>2.9226875663319454E-2</v>
      </c>
      <c r="J57" s="32">
        <f t="shared" si="2"/>
        <v>-4.4361428904973153E-3</v>
      </c>
      <c r="K57" s="32">
        <f t="shared" si="3"/>
        <v>1.5527950310559006E-2</v>
      </c>
      <c r="L57" s="32">
        <f t="shared" si="4"/>
        <v>-5.6105610561056105E-2</v>
      </c>
    </row>
    <row r="58" spans="2:13" ht="14" thickBot="1" x14ac:dyDescent="0.3">
      <c r="B58" s="34" t="s">
        <v>119</v>
      </c>
      <c r="C58" s="35">
        <v>30</v>
      </c>
      <c r="D58" s="35">
        <v>16581</v>
      </c>
      <c r="E58" s="35">
        <v>11761</v>
      </c>
      <c r="F58" s="35">
        <v>824</v>
      </c>
      <c r="G58" s="35">
        <v>397</v>
      </c>
      <c r="H58" s="36">
        <f t="shared" si="5"/>
        <v>-0.11764705882352941</v>
      </c>
      <c r="I58" s="36">
        <f t="shared" si="1"/>
        <v>-6.4713284199173111E-3</v>
      </c>
      <c r="J58" s="36">
        <f t="shared" si="2"/>
        <v>-4.2809473427199478E-2</v>
      </c>
      <c r="K58" s="36">
        <f t="shared" si="3"/>
        <v>-8.8495575221238937E-2</v>
      </c>
      <c r="L58" s="36">
        <f t="shared" si="4"/>
        <v>-0.10180995475113122</v>
      </c>
    </row>
    <row r="59" spans="2:13" ht="14" thickBot="1" x14ac:dyDescent="0.3">
      <c r="B59" s="27" t="s">
        <v>124</v>
      </c>
      <c r="C59" s="54">
        <v>23</v>
      </c>
      <c r="D59" s="54">
        <v>13690</v>
      </c>
      <c r="E59" s="54">
        <v>9290</v>
      </c>
      <c r="F59" s="54">
        <v>660</v>
      </c>
      <c r="G59" s="54">
        <v>355</v>
      </c>
      <c r="H59" s="32">
        <f t="shared" si="5"/>
        <v>-0.3235294117647059</v>
      </c>
      <c r="I59" s="32">
        <f t="shared" si="1"/>
        <v>-0.16641295743773976</v>
      </c>
      <c r="J59" s="32">
        <f t="shared" si="2"/>
        <v>-0.20380527939664039</v>
      </c>
      <c r="K59" s="32">
        <f t="shared" si="3"/>
        <v>-0.26666666666666666</v>
      </c>
      <c r="L59" s="32">
        <f t="shared" ref="L59:L63" si="6">+(G59-G55)/G55</f>
        <v>-0.2299349240780911</v>
      </c>
      <c r="M59" s="12"/>
    </row>
    <row r="60" spans="2:13" ht="14" thickBot="1" x14ac:dyDescent="0.3">
      <c r="B60" s="27" t="s">
        <v>125</v>
      </c>
      <c r="C60" s="54">
        <v>19</v>
      </c>
      <c r="D60" s="54">
        <v>9552</v>
      </c>
      <c r="E60" s="54">
        <v>6264</v>
      </c>
      <c r="F60" s="54">
        <v>446</v>
      </c>
      <c r="G60" s="54">
        <v>214</v>
      </c>
      <c r="H60" s="32">
        <f t="shared" si="5"/>
        <v>-0.20833333333333334</v>
      </c>
      <c r="I60" s="32">
        <f t="shared" si="1"/>
        <v>-0.41788043147053444</v>
      </c>
      <c r="J60" s="32">
        <f t="shared" si="2"/>
        <v>-0.42368203146563621</v>
      </c>
      <c r="K60" s="32">
        <f t="shared" si="3"/>
        <v>-0.46394230769230771</v>
      </c>
      <c r="L60" s="32">
        <f t="shared" si="6"/>
        <v>-0.41689373297002724</v>
      </c>
      <c r="M60" s="12"/>
    </row>
    <row r="61" spans="2:13" ht="14" thickBot="1" x14ac:dyDescent="0.3">
      <c r="B61" s="27" t="s">
        <v>126</v>
      </c>
      <c r="C61" s="54">
        <v>14</v>
      </c>
      <c r="D61" s="54">
        <v>14835</v>
      </c>
      <c r="E61" s="54">
        <v>9809</v>
      </c>
      <c r="F61" s="54">
        <v>783</v>
      </c>
      <c r="G61" s="54">
        <v>305</v>
      </c>
      <c r="H61" s="32">
        <f t="shared" si="5"/>
        <v>0.16666666666666666</v>
      </c>
      <c r="I61" s="32">
        <f t="shared" si="1"/>
        <v>0.17672721503926389</v>
      </c>
      <c r="J61" s="32">
        <f t="shared" si="2"/>
        <v>0.15021106941838649</v>
      </c>
      <c r="K61" s="32">
        <f t="shared" si="3"/>
        <v>0.19724770642201836</v>
      </c>
      <c r="L61" s="32">
        <f t="shared" si="6"/>
        <v>6.6433566433566432E-2</v>
      </c>
      <c r="M61" s="12"/>
    </row>
    <row r="62" spans="2:13" ht="14" thickBot="1" x14ac:dyDescent="0.3">
      <c r="B62" s="34" t="s">
        <v>127</v>
      </c>
      <c r="C62" s="35">
        <v>22</v>
      </c>
      <c r="D62" s="35">
        <v>16883</v>
      </c>
      <c r="E62" s="35">
        <v>10727</v>
      </c>
      <c r="F62" s="35">
        <v>808</v>
      </c>
      <c r="G62" s="35">
        <v>361</v>
      </c>
      <c r="H62" s="36">
        <f t="shared" si="5"/>
        <v>-0.26666666666666666</v>
      </c>
      <c r="I62" s="36">
        <f t="shared" si="1"/>
        <v>1.8213617996502021E-2</v>
      </c>
      <c r="J62" s="36">
        <f t="shared" si="2"/>
        <v>-8.7917694073633201E-2</v>
      </c>
      <c r="K62" s="36">
        <f t="shared" si="3"/>
        <v>-1.9417475728155338E-2</v>
      </c>
      <c r="L62" s="36">
        <f t="shared" si="6"/>
        <v>-9.06801007556675E-2</v>
      </c>
      <c r="M62" s="12"/>
    </row>
    <row r="63" spans="2:13" ht="14" thickBot="1" x14ac:dyDescent="0.3">
      <c r="B63" s="27" t="s">
        <v>129</v>
      </c>
      <c r="C63" s="54">
        <v>22</v>
      </c>
      <c r="D63" s="54">
        <v>15048</v>
      </c>
      <c r="E63" s="54">
        <v>9290</v>
      </c>
      <c r="F63" s="54">
        <v>724</v>
      </c>
      <c r="G63" s="54">
        <v>305</v>
      </c>
      <c r="H63" s="32">
        <f t="shared" si="5"/>
        <v>-4.3478260869565216E-2</v>
      </c>
      <c r="I63" s="32">
        <f t="shared" si="1"/>
        <v>9.9196493791088386E-2</v>
      </c>
      <c r="J63" s="32">
        <f t="shared" si="2"/>
        <v>0</v>
      </c>
      <c r="K63" s="32">
        <f t="shared" si="3"/>
        <v>9.696969696969697E-2</v>
      </c>
      <c r="L63" s="32">
        <f t="shared" si="6"/>
        <v>-0.14084507042253522</v>
      </c>
      <c r="M63" s="12"/>
    </row>
    <row r="64" spans="2:13" ht="14" thickBot="1" x14ac:dyDescent="0.3">
      <c r="B64" s="27" t="s">
        <v>142</v>
      </c>
      <c r="C64" s="54">
        <v>16</v>
      </c>
      <c r="D64" s="54">
        <v>15937</v>
      </c>
      <c r="E64" s="54">
        <v>9750</v>
      </c>
      <c r="F64" s="54">
        <v>741</v>
      </c>
      <c r="G64" s="54">
        <v>306</v>
      </c>
      <c r="H64" s="32">
        <v>-0.15789473684210525</v>
      </c>
      <c r="I64" s="32">
        <v>0.66844639865996647</v>
      </c>
      <c r="J64" s="32">
        <v>0.55651340996168586</v>
      </c>
      <c r="K64" s="32">
        <v>0.66143497757847536</v>
      </c>
      <c r="L64" s="32">
        <v>0.42990654205607476</v>
      </c>
      <c r="M64" s="12"/>
    </row>
    <row r="65" spans="2:13" ht="14" thickBot="1" x14ac:dyDescent="0.3">
      <c r="B65" s="27" t="s">
        <v>143</v>
      </c>
      <c r="C65" s="54">
        <v>21</v>
      </c>
      <c r="D65" s="54">
        <v>11767</v>
      </c>
      <c r="E65" s="54">
        <v>7520</v>
      </c>
      <c r="F65" s="54">
        <v>556</v>
      </c>
      <c r="G65" s="54">
        <v>263</v>
      </c>
      <c r="H65" s="32">
        <v>0.5</v>
      </c>
      <c r="I65" s="32">
        <v>-0.20680822379507921</v>
      </c>
      <c r="J65" s="32">
        <v>-0.23335712101131614</v>
      </c>
      <c r="K65" s="32">
        <v>-0.28991060025542786</v>
      </c>
      <c r="L65" s="32">
        <v>-0.13770491803278689</v>
      </c>
      <c r="M65" s="12"/>
    </row>
    <row r="66" spans="2:13" ht="14" thickBot="1" x14ac:dyDescent="0.3">
      <c r="B66" s="34" t="s">
        <v>144</v>
      </c>
      <c r="C66" s="35">
        <v>11</v>
      </c>
      <c r="D66" s="35">
        <v>14416</v>
      </c>
      <c r="E66" s="35">
        <v>9777</v>
      </c>
      <c r="F66" s="35">
        <v>666</v>
      </c>
      <c r="G66" s="35">
        <v>313</v>
      </c>
      <c r="H66" s="36">
        <v>-0.5</v>
      </c>
      <c r="I66" s="36">
        <v>-0.14612331931528758</v>
      </c>
      <c r="J66" s="36">
        <v>-8.8561573599328799E-2</v>
      </c>
      <c r="K66" s="36">
        <v>-0.17574257425742573</v>
      </c>
      <c r="L66" s="36">
        <v>-0.1329639889196676</v>
      </c>
      <c r="M66" s="12"/>
    </row>
    <row r="67" spans="2:13" x14ac:dyDescent="0.25">
      <c r="B67" s="27" t="s">
        <v>145</v>
      </c>
      <c r="C67" s="54">
        <v>18</v>
      </c>
      <c r="D67" s="54">
        <v>14730</v>
      </c>
      <c r="E67" s="54">
        <v>9498</v>
      </c>
      <c r="F67" s="54">
        <v>723</v>
      </c>
      <c r="G67" s="54">
        <v>292</v>
      </c>
      <c r="H67" s="55">
        <f>+(C67-C63)/C63</f>
        <v>-0.18181818181818182</v>
      </c>
      <c r="I67" s="55">
        <f>+(D67-D63)/D63</f>
        <v>-2.1132376395534291E-2</v>
      </c>
      <c r="J67" s="55">
        <f t="shared" ref="J67:L67" si="7">+(E67-E63)/E63</f>
        <v>2.2389666307857912E-2</v>
      </c>
      <c r="K67" s="55">
        <f t="shared" si="7"/>
        <v>-1.3812154696132596E-3</v>
      </c>
      <c r="L67" s="55">
        <f t="shared" si="7"/>
        <v>-4.2622950819672129E-2</v>
      </c>
      <c r="M67" s="12"/>
    </row>
    <row r="68" spans="2:13" x14ac:dyDescent="0.25">
      <c r="B68" s="27" t="s">
        <v>149</v>
      </c>
      <c r="C68" s="54">
        <v>15</v>
      </c>
      <c r="D68" s="54">
        <v>14306</v>
      </c>
      <c r="E68" s="54">
        <v>9118</v>
      </c>
      <c r="F68" s="54">
        <v>643</v>
      </c>
      <c r="G68" s="54">
        <v>301</v>
      </c>
      <c r="H68" s="55">
        <f t="shared" ref="H68:H70" si="8">+(C68-C64)/C64</f>
        <v>-6.25E-2</v>
      </c>
      <c r="I68" s="55">
        <f t="shared" ref="I68:I70" si="9">+(D68-D64)/D64</f>
        <v>-0.10234046558323398</v>
      </c>
      <c r="J68" s="55">
        <f t="shared" ref="J68:J70" si="10">+(E68-E64)/E64</f>
        <v>-6.4820512820512821E-2</v>
      </c>
      <c r="K68" s="55">
        <f t="shared" ref="K68:K70" si="11">+(F68-F64)/F64</f>
        <v>-0.13225371120107962</v>
      </c>
      <c r="L68" s="55">
        <f t="shared" ref="L68:L70" si="12">+(G68-G64)/G64</f>
        <v>-1.6339869281045753E-2</v>
      </c>
      <c r="M68" s="12"/>
    </row>
    <row r="69" spans="2:13" x14ac:dyDescent="0.25">
      <c r="B69" s="27" t="s">
        <v>150</v>
      </c>
      <c r="C69" s="54">
        <v>17</v>
      </c>
      <c r="D69" s="54">
        <v>11321</v>
      </c>
      <c r="E69" s="54">
        <v>7413</v>
      </c>
      <c r="F69" s="54">
        <v>511</v>
      </c>
      <c r="G69" s="54">
        <v>239</v>
      </c>
      <c r="H69" s="55">
        <f t="shared" si="8"/>
        <v>-0.19047619047619047</v>
      </c>
      <c r="I69" s="55">
        <f t="shared" si="9"/>
        <v>-3.7902608991246707E-2</v>
      </c>
      <c r="J69" s="55">
        <f t="shared" si="10"/>
        <v>-1.4228723404255319E-2</v>
      </c>
      <c r="K69" s="55">
        <f t="shared" si="11"/>
        <v>-8.0935251798561147E-2</v>
      </c>
      <c r="L69" s="55">
        <f t="shared" si="12"/>
        <v>-9.125475285171103E-2</v>
      </c>
      <c r="M69" s="12"/>
    </row>
    <row r="70" spans="2:13" ht="14" thickBot="1" x14ac:dyDescent="0.3">
      <c r="B70" s="34" t="s">
        <v>151</v>
      </c>
      <c r="C70" s="35">
        <v>15</v>
      </c>
      <c r="D70" s="35">
        <v>14766</v>
      </c>
      <c r="E70" s="35">
        <v>10221</v>
      </c>
      <c r="F70" s="35">
        <v>704</v>
      </c>
      <c r="G70" s="35">
        <v>342</v>
      </c>
      <c r="H70" s="36">
        <f t="shared" si="8"/>
        <v>0.36363636363636365</v>
      </c>
      <c r="I70" s="36">
        <f t="shared" si="9"/>
        <v>2.427857935627081E-2</v>
      </c>
      <c r="J70" s="36">
        <f t="shared" si="10"/>
        <v>4.5412703283215713E-2</v>
      </c>
      <c r="K70" s="36">
        <f t="shared" si="11"/>
        <v>5.7057057057057055E-2</v>
      </c>
      <c r="L70" s="36">
        <f t="shared" si="12"/>
        <v>9.2651757188498399E-2</v>
      </c>
      <c r="M70" s="12"/>
    </row>
    <row r="71" spans="2:13" x14ac:dyDescent="0.25">
      <c r="B71" s="27" t="s">
        <v>152</v>
      </c>
      <c r="C71" s="54">
        <v>12</v>
      </c>
      <c r="D71" s="54">
        <v>12839</v>
      </c>
      <c r="E71" s="54">
        <v>8954</v>
      </c>
      <c r="F71" s="54">
        <v>550</v>
      </c>
      <c r="G71" s="54">
        <v>292</v>
      </c>
      <c r="H71" s="55">
        <f>+(C71-C67)/C67</f>
        <v>-0.33333333333333331</v>
      </c>
      <c r="I71" s="55">
        <f>+(D71-D67)/D67</f>
        <v>-0.128377460964019</v>
      </c>
      <c r="J71" s="55">
        <f>+(E71-E67)/E67</f>
        <v>-5.7275215834912616E-2</v>
      </c>
      <c r="K71" s="55">
        <f>+(F71-F67)/F67</f>
        <v>-0.2392807745504841</v>
      </c>
      <c r="L71" s="55">
        <f>+(G71-G67)/G67</f>
        <v>0</v>
      </c>
      <c r="M71" s="12"/>
    </row>
    <row r="72" spans="2:13" x14ac:dyDescent="0.25">
      <c r="B72" s="27" t="s">
        <v>156</v>
      </c>
      <c r="C72" s="54">
        <v>13</v>
      </c>
      <c r="D72" s="54">
        <v>14208</v>
      </c>
      <c r="E72" s="54">
        <v>9269</v>
      </c>
      <c r="F72" s="54">
        <v>665</v>
      </c>
      <c r="G72" s="54">
        <v>249</v>
      </c>
      <c r="H72" s="55">
        <f t="shared" ref="H72:H78" si="13">+(C72-C68)/C68</f>
        <v>-0.13333333333333333</v>
      </c>
      <c r="I72" s="55">
        <f t="shared" ref="I72:L74" si="14">+(D72-D68)/D68</f>
        <v>-6.8502726128896966E-3</v>
      </c>
      <c r="J72" s="55">
        <f t="shared" ref="J72:J78" si="15">+(E72-E68)/E68</f>
        <v>1.6560649265189735E-2</v>
      </c>
      <c r="K72" s="55">
        <f t="shared" si="14"/>
        <v>3.4214618973561428E-2</v>
      </c>
      <c r="L72" s="55">
        <f t="shared" si="14"/>
        <v>-0.17275747508305647</v>
      </c>
      <c r="M72" s="12"/>
    </row>
    <row r="73" spans="2:13" x14ac:dyDescent="0.25">
      <c r="B73" s="27" t="s">
        <v>157</v>
      </c>
      <c r="C73" s="54">
        <v>14</v>
      </c>
      <c r="D73" s="54">
        <v>11303</v>
      </c>
      <c r="E73" s="54">
        <v>7522</v>
      </c>
      <c r="F73" s="54">
        <v>545</v>
      </c>
      <c r="G73" s="54">
        <v>252</v>
      </c>
      <c r="H73" s="55">
        <f t="shared" si="13"/>
        <v>-0.17647058823529413</v>
      </c>
      <c r="I73" s="55">
        <f t="shared" si="14"/>
        <v>-1.5899655507464006E-3</v>
      </c>
      <c r="J73" s="55">
        <f t="shared" si="15"/>
        <v>1.4703898556589774E-2</v>
      </c>
      <c r="K73" s="55">
        <f t="shared" si="14"/>
        <v>6.6536203522504889E-2</v>
      </c>
      <c r="L73" s="55">
        <f t="shared" si="14"/>
        <v>5.4393305439330547E-2</v>
      </c>
      <c r="M73" s="12"/>
    </row>
    <row r="74" spans="2:13" ht="14" thickBot="1" x14ac:dyDescent="0.3">
      <c r="B74" s="34" t="s">
        <v>158</v>
      </c>
      <c r="C74" s="35">
        <v>12</v>
      </c>
      <c r="D74" s="35">
        <v>14446</v>
      </c>
      <c r="E74" s="35">
        <v>10319</v>
      </c>
      <c r="F74" s="35">
        <v>608</v>
      </c>
      <c r="G74" s="35">
        <v>273</v>
      </c>
      <c r="H74" s="36">
        <f t="shared" si="13"/>
        <v>-0.2</v>
      </c>
      <c r="I74" s="36">
        <f t="shared" si="14"/>
        <v>-2.16714072870107E-2</v>
      </c>
      <c r="J74" s="36">
        <f t="shared" si="15"/>
        <v>9.5881029253497702E-3</v>
      </c>
      <c r="K74" s="36">
        <f t="shared" si="14"/>
        <v>-0.13636363636363635</v>
      </c>
      <c r="L74" s="36">
        <f t="shared" si="14"/>
        <v>-0.20175438596491227</v>
      </c>
      <c r="M74" s="12"/>
    </row>
    <row r="75" spans="2:13" x14ac:dyDescent="0.25">
      <c r="B75" s="27" t="s">
        <v>161</v>
      </c>
      <c r="C75" s="54">
        <v>18</v>
      </c>
      <c r="D75" s="54">
        <v>14327</v>
      </c>
      <c r="E75" s="54">
        <v>9797</v>
      </c>
      <c r="F75" s="54">
        <v>613</v>
      </c>
      <c r="G75" s="54">
        <v>288</v>
      </c>
      <c r="H75" s="55">
        <f t="shared" si="13"/>
        <v>0.5</v>
      </c>
      <c r="I75" s="55">
        <f>+(D75-D71)/D71</f>
        <v>0.11589687670379313</v>
      </c>
      <c r="J75" s="55">
        <f t="shared" si="15"/>
        <v>9.4147866875139596E-2</v>
      </c>
      <c r="K75" s="55">
        <f>+(F75-F71)/F71</f>
        <v>0.11454545454545455</v>
      </c>
      <c r="L75" s="55">
        <f>+(G75-G71)/G71</f>
        <v>-1.3698630136986301E-2</v>
      </c>
      <c r="M75" s="12"/>
    </row>
    <row r="76" spans="2:13" x14ac:dyDescent="0.25">
      <c r="B76" s="27" t="s">
        <v>166</v>
      </c>
      <c r="C76" s="54">
        <v>14</v>
      </c>
      <c r="D76" s="54">
        <v>14748</v>
      </c>
      <c r="E76" s="54">
        <v>9881</v>
      </c>
      <c r="F76" s="54">
        <v>657</v>
      </c>
      <c r="G76" s="54">
        <v>336</v>
      </c>
      <c r="H76" s="55">
        <f t="shared" si="13"/>
        <v>7.6923076923076927E-2</v>
      </c>
      <c r="I76" s="55">
        <f t="shared" ref="I76:I78" si="16">+(D76-D72)/D72</f>
        <v>3.8006756756756757E-2</v>
      </c>
      <c r="J76" s="55">
        <f t="shared" si="15"/>
        <v>6.6026540079836007E-2</v>
      </c>
      <c r="K76" s="55">
        <f t="shared" ref="K76:K78" si="17">+(F76-F72)/F72</f>
        <v>-1.2030075187969926E-2</v>
      </c>
      <c r="L76" s="55">
        <f t="shared" ref="L76:L78" si="18">+(G76-G72)/G72</f>
        <v>0.3493975903614458</v>
      </c>
      <c r="M76" s="12"/>
    </row>
    <row r="77" spans="2:13" x14ac:dyDescent="0.25">
      <c r="B77" s="27" t="s">
        <v>167</v>
      </c>
      <c r="C77" s="54">
        <v>12</v>
      </c>
      <c r="D77" s="54">
        <v>11189</v>
      </c>
      <c r="E77" s="54">
        <v>7463</v>
      </c>
      <c r="F77" s="54">
        <v>474</v>
      </c>
      <c r="G77" s="54">
        <v>186</v>
      </c>
      <c r="H77" s="55">
        <f t="shared" si="13"/>
        <v>-0.14285714285714285</v>
      </c>
      <c r="I77" s="55">
        <f t="shared" si="16"/>
        <v>-1.0085817924444837E-2</v>
      </c>
      <c r="J77" s="55">
        <f t="shared" si="15"/>
        <v>-7.8436586014357882E-3</v>
      </c>
      <c r="K77" s="55">
        <f t="shared" si="17"/>
        <v>-0.13027522935779817</v>
      </c>
      <c r="L77" s="55">
        <f t="shared" si="18"/>
        <v>-0.26190476190476192</v>
      </c>
      <c r="M77" s="12"/>
    </row>
    <row r="78" spans="2:13" ht="14" thickBot="1" x14ac:dyDescent="0.3">
      <c r="B78" s="34" t="s">
        <v>168</v>
      </c>
      <c r="C78" s="35">
        <v>19</v>
      </c>
      <c r="D78" s="35">
        <v>14881</v>
      </c>
      <c r="E78" s="35">
        <v>9939</v>
      </c>
      <c r="F78" s="35">
        <v>611</v>
      </c>
      <c r="G78" s="35">
        <v>205</v>
      </c>
      <c r="H78" s="36">
        <f t="shared" si="13"/>
        <v>0.58333333333333337</v>
      </c>
      <c r="I78" s="36">
        <f t="shared" si="16"/>
        <v>3.0112141769347917E-2</v>
      </c>
      <c r="J78" s="36">
        <f t="shared" si="15"/>
        <v>-3.682527376683787E-2</v>
      </c>
      <c r="K78" s="36">
        <f t="shared" si="17"/>
        <v>4.9342105263157892E-3</v>
      </c>
      <c r="L78" s="36">
        <f t="shared" si="18"/>
        <v>-0.24908424908424909</v>
      </c>
      <c r="M78" s="12"/>
    </row>
    <row r="79" spans="2:13" ht="14" thickBot="1" x14ac:dyDescent="0.3">
      <c r="B79" s="34" t="s">
        <v>164</v>
      </c>
      <c r="C79" s="76">
        <v>19</v>
      </c>
      <c r="D79" s="76">
        <v>13951</v>
      </c>
      <c r="E79" s="76">
        <v>9448</v>
      </c>
      <c r="F79" s="76">
        <v>569</v>
      </c>
      <c r="G79" s="36">
        <v>254</v>
      </c>
      <c r="H79" s="36">
        <f>+(C79-C71)/C71</f>
        <v>0.58333333333333337</v>
      </c>
      <c r="I79" s="36">
        <f>+(D79-D71)/D71</f>
        <v>8.6611106784017441E-2</v>
      </c>
      <c r="J79" s="36">
        <f>+(E79-E71)/E71</f>
        <v>5.5170873352691538E-2</v>
      </c>
      <c r="K79" s="36">
        <f>+(F79-F71)/F71</f>
        <v>3.4545454545454546E-2</v>
      </c>
      <c r="L79" s="76">
        <f>+(G79-G71)/G71</f>
        <v>-0.13013698630136986</v>
      </c>
      <c r="M79" s="12"/>
    </row>
    <row r="80" spans="2:13" ht="14" thickBot="1" x14ac:dyDescent="0.3">
      <c r="B80" s="54"/>
      <c r="C80" s="54"/>
      <c r="D80" s="54"/>
      <c r="E80" s="54"/>
      <c r="F80" s="54"/>
      <c r="G80" s="54"/>
      <c r="H80" s="32"/>
      <c r="I80" s="32"/>
      <c r="J80" s="32"/>
      <c r="K80" s="32"/>
      <c r="L80" s="32"/>
      <c r="M80" s="12"/>
    </row>
    <row r="81" spans="2:14" ht="14" thickBot="1" x14ac:dyDescent="0.3">
      <c r="C81" s="12"/>
      <c r="D81" s="54"/>
      <c r="E81" s="32"/>
      <c r="F81" s="54"/>
      <c r="G81" s="54"/>
      <c r="L81" s="32"/>
      <c r="M81" s="12"/>
      <c r="N81" s="32"/>
    </row>
    <row r="82" spans="2:14" ht="15" customHeight="1" thickBot="1" x14ac:dyDescent="0.3">
      <c r="C82" s="36"/>
      <c r="D82" s="12"/>
      <c r="E82" s="36"/>
      <c r="F82" s="36"/>
      <c r="G82" s="36"/>
      <c r="H82" s="36"/>
      <c r="I82" s="12"/>
      <c r="J82" s="9"/>
    </row>
    <row r="83" spans="2:14" ht="87.75" customHeight="1" x14ac:dyDescent="0.25">
      <c r="B83" s="37"/>
      <c r="C83" s="26" t="s">
        <v>70</v>
      </c>
      <c r="D83" s="26" t="s">
        <v>71</v>
      </c>
      <c r="E83" s="26" t="s">
        <v>90</v>
      </c>
      <c r="F83" s="26" t="s">
        <v>91</v>
      </c>
      <c r="G83" s="26" t="s">
        <v>88</v>
      </c>
      <c r="H83" s="26" t="s">
        <v>89</v>
      </c>
      <c r="I83" s="26" t="s">
        <v>92</v>
      </c>
      <c r="J83" s="26" t="s">
        <v>93</v>
      </c>
    </row>
    <row r="84" spans="2:14" ht="14" thickBot="1" x14ac:dyDescent="0.3">
      <c r="B84" s="27" t="s">
        <v>0</v>
      </c>
      <c r="C84" s="28">
        <v>844</v>
      </c>
      <c r="D84" s="28">
        <v>3160</v>
      </c>
      <c r="E84" s="28">
        <v>1460</v>
      </c>
      <c r="F84" s="28">
        <v>3306</v>
      </c>
      <c r="G84" s="29">
        <v>0.13136729222520108</v>
      </c>
      <c r="H84" s="29">
        <v>0.18707738542449287</v>
      </c>
      <c r="I84" s="29">
        <v>0.1578112609040444</v>
      </c>
      <c r="J84" s="29">
        <v>7.6872964169381108E-2</v>
      </c>
    </row>
    <row r="85" spans="2:14" ht="14" thickBot="1" x14ac:dyDescent="0.3">
      <c r="B85" s="30" t="s">
        <v>1</v>
      </c>
      <c r="C85" s="31">
        <v>908</v>
      </c>
      <c r="D85" s="31">
        <v>3125</v>
      </c>
      <c r="E85" s="31">
        <v>1505</v>
      </c>
      <c r="F85" s="31">
        <v>3393</v>
      </c>
      <c r="G85" s="32">
        <v>0.24383561643835616</v>
      </c>
      <c r="H85" s="32">
        <v>0.12531508822470291</v>
      </c>
      <c r="I85" s="32">
        <v>0.16938616938616938</v>
      </c>
      <c r="J85" s="32">
        <v>0.15841584158415842</v>
      </c>
    </row>
    <row r="86" spans="2:14" ht="14" thickBot="1" x14ac:dyDescent="0.3">
      <c r="B86" s="33" t="s">
        <v>2</v>
      </c>
      <c r="C86" s="31">
        <v>646</v>
      </c>
      <c r="D86" s="31">
        <v>2327</v>
      </c>
      <c r="E86" s="31">
        <v>1111</v>
      </c>
      <c r="F86" s="31">
        <v>2537</v>
      </c>
      <c r="G86" s="32">
        <v>0.25436893203883493</v>
      </c>
      <c r="H86" s="32">
        <v>0.1491358024691358</v>
      </c>
      <c r="I86" s="32">
        <v>0.28439306358381505</v>
      </c>
      <c r="J86" s="32">
        <v>0.19388235294117648</v>
      </c>
    </row>
    <row r="87" spans="2:14" ht="14" thickBot="1" x14ac:dyDescent="0.3">
      <c r="B87" s="34" t="s">
        <v>3</v>
      </c>
      <c r="C87" s="35">
        <v>905</v>
      </c>
      <c r="D87" s="35">
        <v>3495</v>
      </c>
      <c r="E87" s="35">
        <v>1458</v>
      </c>
      <c r="F87" s="35">
        <v>3441</v>
      </c>
      <c r="G87" s="36">
        <v>0.23803009575923392</v>
      </c>
      <c r="H87" s="36">
        <v>0.1811422777965529</v>
      </c>
      <c r="I87" s="36">
        <v>0.15256916996047432</v>
      </c>
      <c r="J87" s="36">
        <v>3.6445783132530121E-2</v>
      </c>
    </row>
    <row r="88" spans="2:14" ht="14" thickBot="1" x14ac:dyDescent="0.3">
      <c r="B88" s="27" t="s">
        <v>4</v>
      </c>
      <c r="C88" s="28">
        <v>862</v>
      </c>
      <c r="D88" s="28">
        <v>3347</v>
      </c>
      <c r="E88" s="28">
        <v>1473</v>
      </c>
      <c r="F88" s="28">
        <v>3407</v>
      </c>
      <c r="G88" s="29">
        <v>2.132701421800948E-2</v>
      </c>
      <c r="H88" s="29">
        <v>5.9177215189873421E-2</v>
      </c>
      <c r="I88" s="29">
        <v>8.9041095890410957E-3</v>
      </c>
      <c r="J88" s="29">
        <v>3.0550514216575921E-2</v>
      </c>
    </row>
    <row r="89" spans="2:14" ht="14" thickBot="1" x14ac:dyDescent="0.3">
      <c r="B89" s="30" t="s">
        <v>5</v>
      </c>
      <c r="C89" s="31">
        <v>1060</v>
      </c>
      <c r="D89" s="31">
        <v>3880</v>
      </c>
      <c r="E89" s="31">
        <v>1704</v>
      </c>
      <c r="F89" s="31">
        <v>3968</v>
      </c>
      <c r="G89" s="32">
        <v>0.16740088105726872</v>
      </c>
      <c r="H89" s="32">
        <v>0.24160000000000001</v>
      </c>
      <c r="I89" s="32">
        <v>0.13222591362126246</v>
      </c>
      <c r="J89" s="32">
        <v>0.1694665487768936</v>
      </c>
    </row>
    <row r="90" spans="2:14" ht="14" thickBot="1" x14ac:dyDescent="0.3">
      <c r="B90" s="33" t="s">
        <v>6</v>
      </c>
      <c r="C90" s="31">
        <v>765</v>
      </c>
      <c r="D90" s="31">
        <v>2727</v>
      </c>
      <c r="E90" s="31">
        <v>1270</v>
      </c>
      <c r="F90" s="31">
        <v>2843</v>
      </c>
      <c r="G90" s="32">
        <v>0.18421052631578946</v>
      </c>
      <c r="H90" s="32">
        <v>0.17189514396218306</v>
      </c>
      <c r="I90" s="32">
        <v>0.14311431143114312</v>
      </c>
      <c r="J90" s="32">
        <v>0.12061489948758376</v>
      </c>
    </row>
    <row r="91" spans="2:14" ht="14" thickBot="1" x14ac:dyDescent="0.3">
      <c r="B91" s="34" t="s">
        <v>7</v>
      </c>
      <c r="C91" s="35">
        <v>1004</v>
      </c>
      <c r="D91" s="35">
        <v>4115</v>
      </c>
      <c r="E91" s="35">
        <v>1657</v>
      </c>
      <c r="F91" s="35">
        <v>4275</v>
      </c>
      <c r="G91" s="36">
        <v>0.10939226519337017</v>
      </c>
      <c r="H91" s="36">
        <v>0.17739628040057226</v>
      </c>
      <c r="I91" s="36">
        <v>0.13648834019204389</v>
      </c>
      <c r="J91" s="36">
        <v>0.24237140366172624</v>
      </c>
    </row>
    <row r="92" spans="2:14" ht="14" thickBot="1" x14ac:dyDescent="0.3">
      <c r="B92" s="27" t="s">
        <v>8</v>
      </c>
      <c r="C92" s="28">
        <v>1022</v>
      </c>
      <c r="D92" s="28">
        <v>4166</v>
      </c>
      <c r="E92" s="28">
        <v>1659</v>
      </c>
      <c r="F92" s="28">
        <v>3883</v>
      </c>
      <c r="G92" s="29">
        <v>0.18561484918793503</v>
      </c>
      <c r="H92" s="29">
        <v>0.24469674335225575</v>
      </c>
      <c r="I92" s="29">
        <v>0.12627291242362526</v>
      </c>
      <c r="J92" s="29">
        <v>0.13971235691223952</v>
      </c>
    </row>
    <row r="93" spans="2:14" ht="14" thickBot="1" x14ac:dyDescent="0.3">
      <c r="B93" s="30" t="s">
        <v>9</v>
      </c>
      <c r="C93" s="31">
        <v>1159</v>
      </c>
      <c r="D93" s="31">
        <v>4519</v>
      </c>
      <c r="E93" s="31">
        <v>1869</v>
      </c>
      <c r="F93" s="31">
        <v>4263</v>
      </c>
      <c r="G93" s="32">
        <v>9.3396226415094333E-2</v>
      </c>
      <c r="H93" s="32">
        <v>0.16469072164948453</v>
      </c>
      <c r="I93" s="32">
        <v>9.6830985915492954E-2</v>
      </c>
      <c r="J93" s="32">
        <v>7.4344758064516125E-2</v>
      </c>
    </row>
    <row r="94" spans="2:14" ht="14" thickBot="1" x14ac:dyDescent="0.3">
      <c r="B94" s="33" t="s">
        <v>10</v>
      </c>
      <c r="C94" s="31">
        <v>891</v>
      </c>
      <c r="D94" s="31">
        <v>3393</v>
      </c>
      <c r="E94" s="31">
        <v>1428</v>
      </c>
      <c r="F94" s="31">
        <v>3546</v>
      </c>
      <c r="G94" s="32">
        <v>0.16470588235294117</v>
      </c>
      <c r="H94" s="32">
        <v>0.24422442244224424</v>
      </c>
      <c r="I94" s="32">
        <v>0.12440944881889764</v>
      </c>
      <c r="J94" s="32">
        <v>0.24727400633134014</v>
      </c>
    </row>
    <row r="95" spans="2:14" ht="14" thickBot="1" x14ac:dyDescent="0.3">
      <c r="B95" s="34" t="s">
        <v>11</v>
      </c>
      <c r="C95" s="35">
        <v>1111</v>
      </c>
      <c r="D95" s="35">
        <v>4965</v>
      </c>
      <c r="E95" s="35">
        <v>2036</v>
      </c>
      <c r="F95" s="35">
        <v>4791</v>
      </c>
      <c r="G95" s="36">
        <v>0.10657370517928287</v>
      </c>
      <c r="H95" s="36">
        <v>0.20656136087484811</v>
      </c>
      <c r="I95" s="36">
        <v>0.22872661436330718</v>
      </c>
      <c r="J95" s="36">
        <v>0.12070175438596491</v>
      </c>
    </row>
    <row r="96" spans="2:14" ht="14" thickBot="1" x14ac:dyDescent="0.3">
      <c r="B96" s="27" t="s">
        <v>22</v>
      </c>
      <c r="C96" s="28">
        <v>1134</v>
      </c>
      <c r="D96" s="28">
        <v>4875</v>
      </c>
      <c r="E96" s="28">
        <v>2203</v>
      </c>
      <c r="F96" s="28">
        <v>4802</v>
      </c>
      <c r="G96" s="29">
        <v>0.1095890410958904</v>
      </c>
      <c r="H96" s="29">
        <v>0.17018722995679308</v>
      </c>
      <c r="I96" s="29">
        <v>0.32790837854128996</v>
      </c>
      <c r="J96" s="29">
        <v>0.23667267576616019</v>
      </c>
    </row>
    <row r="97" spans="2:10" ht="14" thickBot="1" x14ac:dyDescent="0.3">
      <c r="B97" s="30" t="s">
        <v>38</v>
      </c>
      <c r="C97" s="31">
        <v>1373</v>
      </c>
      <c r="D97" s="31">
        <v>5180</v>
      </c>
      <c r="E97" s="31">
        <v>2450</v>
      </c>
      <c r="F97" s="31">
        <v>4897</v>
      </c>
      <c r="G97" s="32">
        <v>0.18464193270060397</v>
      </c>
      <c r="H97" s="32">
        <v>0.14627129895994689</v>
      </c>
      <c r="I97" s="32">
        <v>0.31086142322097376</v>
      </c>
      <c r="J97" s="32">
        <v>0.14872155758855266</v>
      </c>
    </row>
    <row r="98" spans="2:10" ht="14" thickBot="1" x14ac:dyDescent="0.3">
      <c r="B98" s="33" t="s">
        <v>55</v>
      </c>
      <c r="C98" s="31">
        <v>1056</v>
      </c>
      <c r="D98" s="31">
        <v>3800</v>
      </c>
      <c r="E98" s="31">
        <v>1756</v>
      </c>
      <c r="F98" s="31">
        <v>3772</v>
      </c>
      <c r="G98" s="32">
        <v>0.18518518518518517</v>
      </c>
      <c r="H98" s="32">
        <v>0.11995284409077513</v>
      </c>
      <c r="I98" s="32">
        <v>0.22969187675070027</v>
      </c>
      <c r="J98" s="32">
        <v>6.3733784545967287E-2</v>
      </c>
    </row>
    <row r="99" spans="2:10" ht="14" thickBot="1" x14ac:dyDescent="0.3">
      <c r="B99" s="34" t="s">
        <v>56</v>
      </c>
      <c r="C99" s="35">
        <v>1433</v>
      </c>
      <c r="D99" s="35">
        <v>5538</v>
      </c>
      <c r="E99" s="35">
        <v>2608</v>
      </c>
      <c r="F99" s="35">
        <v>5580</v>
      </c>
      <c r="G99" s="36">
        <v>0.28982898289828984</v>
      </c>
      <c r="H99" s="36">
        <v>0.11540785498489425</v>
      </c>
      <c r="I99" s="36">
        <v>0.28094302554027506</v>
      </c>
      <c r="J99" s="36">
        <v>0.16468378209142143</v>
      </c>
    </row>
    <row r="100" spans="2:10" ht="14" thickBot="1" x14ac:dyDescent="0.3">
      <c r="B100" s="27" t="s">
        <v>59</v>
      </c>
      <c r="C100" s="28">
        <v>1499</v>
      </c>
      <c r="D100" s="28">
        <v>5674</v>
      </c>
      <c r="E100" s="28">
        <v>2666</v>
      </c>
      <c r="F100" s="28">
        <v>5500</v>
      </c>
      <c r="G100" s="29">
        <v>0.32186948853615521</v>
      </c>
      <c r="H100" s="29">
        <v>0.16389743589743588</v>
      </c>
      <c r="I100" s="29">
        <v>0.21016795279164777</v>
      </c>
      <c r="J100" s="29">
        <v>0.14535610162432319</v>
      </c>
    </row>
    <row r="101" spans="2:10" ht="14" thickBot="1" x14ac:dyDescent="0.3">
      <c r="B101" s="30" t="s">
        <v>60</v>
      </c>
      <c r="C101" s="31">
        <v>1593</v>
      </c>
      <c r="D101" s="31">
        <v>6251</v>
      </c>
      <c r="E101" s="31">
        <v>2758</v>
      </c>
      <c r="F101" s="31">
        <v>5600</v>
      </c>
      <c r="G101" s="32">
        <v>0.16023306627822287</v>
      </c>
      <c r="H101" s="32">
        <v>0.20675675675675675</v>
      </c>
      <c r="I101" s="32">
        <v>0.12571428571428572</v>
      </c>
      <c r="J101" s="32">
        <v>0.14355727996732692</v>
      </c>
    </row>
    <row r="102" spans="2:10" ht="14" thickBot="1" x14ac:dyDescent="0.3">
      <c r="B102" s="33" t="s">
        <v>61</v>
      </c>
      <c r="C102" s="31">
        <v>1249</v>
      </c>
      <c r="D102" s="31">
        <v>4735</v>
      </c>
      <c r="E102" s="31">
        <v>2021</v>
      </c>
      <c r="F102" s="31">
        <v>4097</v>
      </c>
      <c r="G102" s="32">
        <v>0.18276515151515152</v>
      </c>
      <c r="H102" s="32">
        <v>0.24605263157894736</v>
      </c>
      <c r="I102" s="32">
        <v>0.15091116173120728</v>
      </c>
      <c r="J102" s="32">
        <v>8.6161187698833505E-2</v>
      </c>
    </row>
    <row r="103" spans="2:10" ht="14" thickBot="1" x14ac:dyDescent="0.3">
      <c r="B103" s="34" t="s">
        <v>62</v>
      </c>
      <c r="C103" s="35">
        <v>1672</v>
      </c>
      <c r="D103" s="35">
        <v>6272</v>
      </c>
      <c r="E103" s="35">
        <v>2769</v>
      </c>
      <c r="F103" s="35">
        <v>5791</v>
      </c>
      <c r="G103" s="36">
        <v>0.16678297278436846</v>
      </c>
      <c r="H103" s="36">
        <v>0.13253882267966774</v>
      </c>
      <c r="I103" s="36">
        <v>6.1733128834355826E-2</v>
      </c>
      <c r="J103" s="36">
        <v>3.7813620071684588E-2</v>
      </c>
    </row>
    <row r="104" spans="2:10" ht="14" thickBot="1" x14ac:dyDescent="0.3">
      <c r="B104" s="27" t="s">
        <v>63</v>
      </c>
      <c r="C104" s="28">
        <v>1736</v>
      </c>
      <c r="D104" s="28">
        <v>7008</v>
      </c>
      <c r="E104" s="28">
        <v>3057</v>
      </c>
      <c r="F104" s="28">
        <v>6095</v>
      </c>
      <c r="G104" s="29">
        <v>0.15810540360240161</v>
      </c>
      <c r="H104" s="29">
        <v>0.23510750793091292</v>
      </c>
      <c r="I104" s="29">
        <v>0.14666166541635409</v>
      </c>
      <c r="J104" s="29">
        <v>0.10818181818181818</v>
      </c>
    </row>
    <row r="105" spans="2:10" ht="14" thickBot="1" x14ac:dyDescent="0.3">
      <c r="B105" s="30" t="s">
        <v>64</v>
      </c>
      <c r="C105" s="31">
        <v>1847</v>
      </c>
      <c r="D105" s="31">
        <v>7465</v>
      </c>
      <c r="E105" s="31">
        <v>3195</v>
      </c>
      <c r="F105" s="31">
        <v>6032</v>
      </c>
      <c r="G105" s="32">
        <v>0.15944758317639673</v>
      </c>
      <c r="H105" s="32">
        <v>0.19420892657174851</v>
      </c>
      <c r="I105" s="32">
        <v>0.15844815083393762</v>
      </c>
      <c r="J105" s="32">
        <v>7.7142857142857138E-2</v>
      </c>
    </row>
    <row r="106" spans="2:10" ht="14" thickBot="1" x14ac:dyDescent="0.3">
      <c r="B106" s="33" t="s">
        <v>65</v>
      </c>
      <c r="C106" s="31">
        <v>1429</v>
      </c>
      <c r="D106" s="31">
        <v>5533</v>
      </c>
      <c r="E106" s="31">
        <v>2383</v>
      </c>
      <c r="F106" s="31">
        <v>4432</v>
      </c>
      <c r="G106" s="32">
        <v>0.14411529223378702</v>
      </c>
      <c r="H106" s="32">
        <v>0.16853220696937699</v>
      </c>
      <c r="I106" s="32">
        <v>0.17911924789708064</v>
      </c>
      <c r="J106" s="32">
        <v>8.1767146692701978E-2</v>
      </c>
    </row>
    <row r="107" spans="2:10" ht="14" thickBot="1" x14ac:dyDescent="0.3">
      <c r="B107" s="34" t="s">
        <v>66</v>
      </c>
      <c r="C107" s="35">
        <v>1903</v>
      </c>
      <c r="D107" s="35">
        <v>8361</v>
      </c>
      <c r="E107" s="35">
        <v>3383</v>
      </c>
      <c r="F107" s="35">
        <v>6724</v>
      </c>
      <c r="G107" s="36">
        <v>0.13815789473684212</v>
      </c>
      <c r="H107" s="36">
        <v>0.33306760204081631</v>
      </c>
      <c r="I107" s="36">
        <v>0.22174070061394005</v>
      </c>
      <c r="J107" s="36">
        <v>0.16111207045415299</v>
      </c>
    </row>
    <row r="108" spans="2:10" ht="14" thickBot="1" x14ac:dyDescent="0.3">
      <c r="B108" s="27" t="s">
        <v>67</v>
      </c>
      <c r="C108" s="28">
        <v>1925</v>
      </c>
      <c r="D108" s="28">
        <v>7407</v>
      </c>
      <c r="E108" s="28">
        <v>3285</v>
      </c>
      <c r="F108" s="28">
        <v>6179</v>
      </c>
      <c r="G108" s="29">
        <v>0.10887096774193548</v>
      </c>
      <c r="H108" s="29">
        <v>5.6934931506849314E-2</v>
      </c>
      <c r="I108" s="29">
        <v>7.4582924435721301E-2</v>
      </c>
      <c r="J108" s="29">
        <v>1.3781788351107466E-2</v>
      </c>
    </row>
    <row r="109" spans="2:10" ht="14" thickBot="1" x14ac:dyDescent="0.3">
      <c r="B109" s="30" t="s">
        <v>68</v>
      </c>
      <c r="C109" s="31">
        <v>2118</v>
      </c>
      <c r="D109" s="31">
        <v>8379</v>
      </c>
      <c r="E109" s="31">
        <v>3701</v>
      </c>
      <c r="F109" s="31">
        <v>6639</v>
      </c>
      <c r="G109" s="32">
        <v>0.14672441797509475</v>
      </c>
      <c r="H109" s="32">
        <v>0.12243804420629605</v>
      </c>
      <c r="I109" s="32">
        <v>0.15837245696400626</v>
      </c>
      <c r="J109" s="32">
        <v>0.10062997347480106</v>
      </c>
    </row>
    <row r="110" spans="2:10" ht="14" thickBot="1" x14ac:dyDescent="0.3">
      <c r="B110" s="33" t="s">
        <v>69</v>
      </c>
      <c r="C110" s="31">
        <v>1602</v>
      </c>
      <c r="D110" s="31">
        <v>6211</v>
      </c>
      <c r="E110" s="31">
        <v>2859</v>
      </c>
      <c r="F110" s="31">
        <v>4998</v>
      </c>
      <c r="G110" s="32">
        <v>0.12106368089573127</v>
      </c>
      <c r="H110" s="32">
        <v>0.12253750225917225</v>
      </c>
      <c r="I110" s="32">
        <v>0.19974821653378094</v>
      </c>
      <c r="J110" s="32">
        <v>0.12770758122743683</v>
      </c>
    </row>
    <row r="111" spans="2:10" ht="14" thickBot="1" x14ac:dyDescent="0.3">
      <c r="B111" s="34" t="s">
        <v>74</v>
      </c>
      <c r="C111" s="35">
        <v>2298</v>
      </c>
      <c r="D111" s="35">
        <v>8514</v>
      </c>
      <c r="E111" s="35">
        <v>4004</v>
      </c>
      <c r="F111" s="35">
        <v>7378</v>
      </c>
      <c r="G111" s="36">
        <v>0.20756699947451393</v>
      </c>
      <c r="H111" s="36">
        <v>1.829924650161464E-2</v>
      </c>
      <c r="I111" s="36">
        <v>0.18356488323972805</v>
      </c>
      <c r="J111" s="36">
        <v>9.7263533610945863E-2</v>
      </c>
    </row>
    <row r="112" spans="2:10" ht="14" thickBot="1" x14ac:dyDescent="0.3">
      <c r="B112" s="27" t="s">
        <v>75</v>
      </c>
      <c r="C112" s="28">
        <v>2203</v>
      </c>
      <c r="D112" s="28">
        <v>8527</v>
      </c>
      <c r="E112" s="28">
        <v>4173</v>
      </c>
      <c r="F112" s="28">
        <v>7150</v>
      </c>
      <c r="G112" s="29">
        <v>0.14441558441558441</v>
      </c>
      <c r="H112" s="29">
        <v>0.15120831645740515</v>
      </c>
      <c r="I112" s="29">
        <v>0.27031963470319637</v>
      </c>
      <c r="J112" s="29">
        <v>0.15714516912121704</v>
      </c>
    </row>
    <row r="113" spans="2:10" ht="14" thickBot="1" x14ac:dyDescent="0.3">
      <c r="B113" s="30" t="s">
        <v>76</v>
      </c>
      <c r="C113" s="31">
        <v>2411</v>
      </c>
      <c r="D113" s="31">
        <v>8733</v>
      </c>
      <c r="E113" s="31">
        <v>4203</v>
      </c>
      <c r="F113" s="31">
        <v>7101</v>
      </c>
      <c r="G113" s="32">
        <v>0.13833805476864966</v>
      </c>
      <c r="H113" s="32">
        <v>4.2248478338703904E-2</v>
      </c>
      <c r="I113" s="32">
        <v>0.13563901648203189</v>
      </c>
      <c r="J113" s="32">
        <v>6.9588793492995932E-2</v>
      </c>
    </row>
    <row r="114" spans="2:10" ht="14" thickBot="1" x14ac:dyDescent="0.3">
      <c r="B114" s="33" t="s">
        <v>84</v>
      </c>
      <c r="C114" s="31">
        <v>1929</v>
      </c>
      <c r="D114" s="31">
        <v>6834</v>
      </c>
      <c r="E114" s="31">
        <v>3471</v>
      </c>
      <c r="F114" s="31">
        <v>5922</v>
      </c>
      <c r="G114" s="32">
        <v>0.20411985018726592</v>
      </c>
      <c r="H114" s="32">
        <v>0.10030590887135726</v>
      </c>
      <c r="I114" s="32">
        <v>0.21406086044071354</v>
      </c>
      <c r="J114" s="32">
        <v>0.18487394957983194</v>
      </c>
    </row>
    <row r="115" spans="2:10" ht="14" thickBot="1" x14ac:dyDescent="0.3">
      <c r="B115" s="34" t="s">
        <v>85</v>
      </c>
      <c r="C115" s="35">
        <v>2567</v>
      </c>
      <c r="D115" s="35">
        <v>9094</v>
      </c>
      <c r="E115" s="35">
        <v>4655</v>
      </c>
      <c r="F115" s="35">
        <v>7941</v>
      </c>
      <c r="G115" s="36">
        <v>0.11705831157528286</v>
      </c>
      <c r="H115" s="36">
        <v>6.8123091378905334E-2</v>
      </c>
      <c r="I115" s="36">
        <v>0.16258741258741258</v>
      </c>
      <c r="J115" s="36">
        <v>7.6307942531851455E-2</v>
      </c>
    </row>
    <row r="116" spans="2:10" ht="14" thickBot="1" x14ac:dyDescent="0.3">
      <c r="B116" s="27" t="s">
        <v>86</v>
      </c>
      <c r="C116" s="28">
        <v>2483</v>
      </c>
      <c r="D116" s="28">
        <v>8879</v>
      </c>
      <c r="E116" s="28">
        <v>4724</v>
      </c>
      <c r="F116" s="28">
        <v>7381</v>
      </c>
      <c r="G116" s="29">
        <v>0.12709940989559693</v>
      </c>
      <c r="H116" s="29">
        <v>4.1280637973495952E-2</v>
      </c>
      <c r="I116" s="29">
        <v>0.13203930026359934</v>
      </c>
      <c r="J116" s="29">
        <v>3.2307692307692308E-2</v>
      </c>
    </row>
    <row r="117" spans="2:10" ht="14" thickBot="1" x14ac:dyDescent="0.3">
      <c r="B117" s="30" t="s">
        <v>87</v>
      </c>
      <c r="C117" s="31">
        <v>2644</v>
      </c>
      <c r="D117" s="31">
        <v>9382</v>
      </c>
      <c r="E117" s="31">
        <v>4852</v>
      </c>
      <c r="F117" s="31">
        <v>7471</v>
      </c>
      <c r="G117" s="32">
        <v>9.6640398175031103E-2</v>
      </c>
      <c r="H117" s="32">
        <v>7.431581358067102E-2</v>
      </c>
      <c r="I117" s="32">
        <v>0.15441351415655485</v>
      </c>
      <c r="J117" s="32">
        <v>5.2105337276439935E-2</v>
      </c>
    </row>
    <row r="118" spans="2:10" ht="14" thickBot="1" x14ac:dyDescent="0.3">
      <c r="B118" s="33" t="s">
        <v>94</v>
      </c>
      <c r="C118" s="31">
        <v>2092</v>
      </c>
      <c r="D118" s="31">
        <v>6911</v>
      </c>
      <c r="E118" s="31">
        <v>3684</v>
      </c>
      <c r="F118" s="31">
        <v>5640</v>
      </c>
      <c r="G118" s="32">
        <v>8.4499740798341105E-2</v>
      </c>
      <c r="H118" s="32">
        <v>1.1267193444541995E-2</v>
      </c>
      <c r="I118" s="32">
        <v>6.1365600691443388E-2</v>
      </c>
      <c r="J118" s="32">
        <v>-4.7619047619047616E-2</v>
      </c>
    </row>
    <row r="119" spans="2:10" ht="14" thickBot="1" x14ac:dyDescent="0.3">
      <c r="B119" s="34" t="s">
        <v>95</v>
      </c>
      <c r="C119" s="35">
        <v>2586</v>
      </c>
      <c r="D119" s="35">
        <v>9076</v>
      </c>
      <c r="E119" s="35">
        <v>4672</v>
      </c>
      <c r="F119" s="35">
        <v>7612</v>
      </c>
      <c r="G119" s="36">
        <v>7.4016361511492013E-3</v>
      </c>
      <c r="H119" s="36">
        <v>-1.9793270288102046E-3</v>
      </c>
      <c r="I119" s="36">
        <v>3.6519871106337272E-3</v>
      </c>
      <c r="J119" s="36">
        <v>-4.1430550308525375E-2</v>
      </c>
    </row>
    <row r="120" spans="2:10" ht="14" thickBot="1" x14ac:dyDescent="0.3">
      <c r="B120" s="27" t="s">
        <v>96</v>
      </c>
      <c r="C120" s="28">
        <v>2455</v>
      </c>
      <c r="D120" s="28">
        <v>8554</v>
      </c>
      <c r="E120" s="28">
        <v>4468</v>
      </c>
      <c r="F120" s="28">
        <v>6844</v>
      </c>
      <c r="G120" s="29">
        <v>-1.1276681433749497E-2</v>
      </c>
      <c r="H120" s="29">
        <v>-3.6603221083455345E-2</v>
      </c>
      <c r="I120" s="29">
        <v>-5.4191363251481793E-2</v>
      </c>
      <c r="J120" s="29">
        <v>-7.2754369326649512E-2</v>
      </c>
    </row>
    <row r="121" spans="2:10" ht="14" thickBot="1" x14ac:dyDescent="0.3">
      <c r="B121" s="30" t="s">
        <v>97</v>
      </c>
      <c r="C121" s="31">
        <v>3032</v>
      </c>
      <c r="D121" s="31">
        <v>9802</v>
      </c>
      <c r="E121" s="31">
        <v>5382</v>
      </c>
      <c r="F121" s="31">
        <v>7942</v>
      </c>
      <c r="G121" s="32">
        <v>0.14674735249621784</v>
      </c>
      <c r="H121" s="32">
        <v>4.4766574291195904E-2</v>
      </c>
      <c r="I121" s="32">
        <v>0.10923330585325638</v>
      </c>
      <c r="J121" s="32">
        <v>6.3043769241065459E-2</v>
      </c>
    </row>
    <row r="122" spans="2:10" ht="14" thickBot="1" x14ac:dyDescent="0.3">
      <c r="B122" s="33" t="s">
        <v>98</v>
      </c>
      <c r="C122" s="31">
        <v>1983</v>
      </c>
      <c r="D122" s="31">
        <v>6644</v>
      </c>
      <c r="E122" s="31">
        <v>3622</v>
      </c>
      <c r="F122" s="31">
        <v>5748</v>
      </c>
      <c r="G122" s="32">
        <v>-5.2103250478011474E-2</v>
      </c>
      <c r="H122" s="32">
        <v>-3.8634061640862395E-2</v>
      </c>
      <c r="I122" s="32">
        <v>-1.6829533116178068E-2</v>
      </c>
      <c r="J122" s="32">
        <v>1.9148936170212766E-2</v>
      </c>
    </row>
    <row r="123" spans="2:10" ht="14" thickBot="1" x14ac:dyDescent="0.3">
      <c r="B123" s="34" t="s">
        <v>99</v>
      </c>
      <c r="C123" s="35">
        <v>2744</v>
      </c>
      <c r="D123" s="35">
        <v>9017</v>
      </c>
      <c r="E123" s="35">
        <v>4753</v>
      </c>
      <c r="F123" s="35">
        <v>7864</v>
      </c>
      <c r="G123" s="36">
        <v>6.1098221191028618E-2</v>
      </c>
      <c r="H123" s="36">
        <v>-6.5006610841780521E-3</v>
      </c>
      <c r="I123" s="36">
        <v>1.7337328767123288E-2</v>
      </c>
      <c r="J123" s="36">
        <v>3.310562270099842E-2</v>
      </c>
    </row>
    <row r="124" spans="2:10" ht="14" thickBot="1" x14ac:dyDescent="0.3">
      <c r="B124" s="27" t="s">
        <v>100</v>
      </c>
      <c r="C124" s="28">
        <v>2859</v>
      </c>
      <c r="D124" s="28">
        <v>9186</v>
      </c>
      <c r="E124" s="28">
        <v>5030</v>
      </c>
      <c r="F124" s="28">
        <v>7776</v>
      </c>
      <c r="G124" s="29">
        <v>0.16456211812627292</v>
      </c>
      <c r="H124" s="29">
        <v>7.3883563245265377E-2</v>
      </c>
      <c r="I124" s="29">
        <v>0.12578334825425247</v>
      </c>
      <c r="J124" s="29">
        <v>0.13617767387492694</v>
      </c>
    </row>
    <row r="125" spans="2:10" ht="14" thickBot="1" x14ac:dyDescent="0.3">
      <c r="B125" s="30" t="s">
        <v>101</v>
      </c>
      <c r="C125" s="31">
        <v>2804</v>
      </c>
      <c r="D125" s="31">
        <v>9391</v>
      </c>
      <c r="E125" s="31">
        <v>5094</v>
      </c>
      <c r="F125" s="31">
        <v>7441</v>
      </c>
      <c r="G125" s="32">
        <v>-7.5197889182058053E-2</v>
      </c>
      <c r="H125" s="32">
        <v>-4.1930218322791264E-2</v>
      </c>
      <c r="I125" s="32">
        <v>-5.3511705685618728E-2</v>
      </c>
      <c r="J125" s="32">
        <v>-6.3082347015865015E-2</v>
      </c>
    </row>
    <row r="126" spans="2:10" ht="14" thickBot="1" x14ac:dyDescent="0.3">
      <c r="B126" s="33" t="s">
        <v>102</v>
      </c>
      <c r="C126" s="31">
        <v>2082</v>
      </c>
      <c r="D126" s="31">
        <v>6385</v>
      </c>
      <c r="E126" s="31">
        <v>3417</v>
      </c>
      <c r="F126" s="31">
        <v>5362</v>
      </c>
      <c r="G126" s="32">
        <v>4.9924357034795766E-2</v>
      </c>
      <c r="H126" s="32">
        <v>-3.8982540638169777E-2</v>
      </c>
      <c r="I126" s="32">
        <v>-5.6598564329099946E-2</v>
      </c>
      <c r="J126" s="32">
        <v>-6.7153792623521225E-2</v>
      </c>
    </row>
    <row r="127" spans="2:10" ht="14" thickBot="1" x14ac:dyDescent="0.3">
      <c r="B127" s="34" t="s">
        <v>103</v>
      </c>
      <c r="C127" s="35">
        <v>2872</v>
      </c>
      <c r="D127" s="35">
        <v>9137</v>
      </c>
      <c r="E127" s="35">
        <v>4951</v>
      </c>
      <c r="F127" s="35">
        <v>7432</v>
      </c>
      <c r="G127" s="36">
        <v>4.6647230320699708E-2</v>
      </c>
      <c r="H127" s="36">
        <v>1.3308195630475767E-2</v>
      </c>
      <c r="I127" s="36">
        <v>4.1657900273511468E-2</v>
      </c>
      <c r="J127" s="36">
        <v>-5.4933875890132246E-2</v>
      </c>
    </row>
    <row r="128" spans="2:10" ht="14" thickBot="1" x14ac:dyDescent="0.3">
      <c r="B128" s="27" t="s">
        <v>104</v>
      </c>
      <c r="C128" s="28">
        <v>2846</v>
      </c>
      <c r="D128" s="28">
        <v>8734</v>
      </c>
      <c r="E128" s="28">
        <v>4998</v>
      </c>
      <c r="F128" s="28">
        <v>7050</v>
      </c>
      <c r="G128" s="29">
        <v>-4.5470444211262676E-3</v>
      </c>
      <c r="H128" s="29">
        <v>-4.9205312431961683E-2</v>
      </c>
      <c r="I128" s="29">
        <v>-6.3618290258449306E-3</v>
      </c>
      <c r="J128" s="29">
        <v>-9.3364197530864196E-2</v>
      </c>
    </row>
    <row r="129" spans="2:12" ht="14" thickBot="1" x14ac:dyDescent="0.3">
      <c r="B129" s="30" t="s">
        <v>105</v>
      </c>
      <c r="C129" s="31">
        <v>3144</v>
      </c>
      <c r="D129" s="31">
        <v>9353</v>
      </c>
      <c r="E129" s="31">
        <v>5420</v>
      </c>
      <c r="F129" s="31">
        <v>7789</v>
      </c>
      <c r="G129" s="32">
        <v>0.12125534950071326</v>
      </c>
      <c r="H129" s="32">
        <v>-4.0464274305185817E-3</v>
      </c>
      <c r="I129" s="32">
        <v>6.3996859049862589E-2</v>
      </c>
      <c r="J129" s="32">
        <v>4.6767907539309234E-2</v>
      </c>
    </row>
    <row r="130" spans="2:12" ht="14" thickBot="1" x14ac:dyDescent="0.3">
      <c r="B130" s="33" t="s">
        <v>106</v>
      </c>
      <c r="C130" s="31">
        <v>2272</v>
      </c>
      <c r="D130" s="31">
        <v>6516</v>
      </c>
      <c r="E130" s="31">
        <v>3793</v>
      </c>
      <c r="F130" s="31">
        <v>5492</v>
      </c>
      <c r="G130" s="32">
        <f t="shared" ref="G130:J140" si="19">+(C130-C126)/C126</f>
        <v>9.1258405379442839E-2</v>
      </c>
      <c r="H130" s="32">
        <f t="shared" si="19"/>
        <v>2.0516836335160531E-2</v>
      </c>
      <c r="I130" s="32">
        <f t="shared" si="19"/>
        <v>0.11003804506877378</v>
      </c>
      <c r="J130" s="32">
        <f t="shared" si="19"/>
        <v>2.4244684819097351E-2</v>
      </c>
    </row>
    <row r="131" spans="2:12" ht="14" thickBot="1" x14ac:dyDescent="0.3">
      <c r="B131" s="34" t="s">
        <v>108</v>
      </c>
      <c r="C131" s="35">
        <v>3104</v>
      </c>
      <c r="D131" s="35">
        <v>9063</v>
      </c>
      <c r="E131" s="35">
        <v>5070</v>
      </c>
      <c r="F131" s="35">
        <v>7857</v>
      </c>
      <c r="G131" s="36">
        <f t="shared" si="19"/>
        <v>8.0779944289693595E-2</v>
      </c>
      <c r="H131" s="36">
        <f t="shared" si="19"/>
        <v>-8.0989383824012252E-3</v>
      </c>
      <c r="I131" s="36">
        <f t="shared" si="19"/>
        <v>2.4035548374065845E-2</v>
      </c>
      <c r="J131" s="36">
        <f t="shared" si="19"/>
        <v>5.7185145317545746E-2</v>
      </c>
      <c r="K131" s="55"/>
      <c r="L131" s="55"/>
    </row>
    <row r="132" spans="2:12" ht="14" thickBot="1" x14ac:dyDescent="0.3">
      <c r="B132" s="27" t="s">
        <v>109</v>
      </c>
      <c r="C132" s="54">
        <v>3335</v>
      </c>
      <c r="D132" s="54">
        <v>9440</v>
      </c>
      <c r="E132" s="54">
        <v>5285</v>
      </c>
      <c r="F132" s="54">
        <v>7545</v>
      </c>
      <c r="G132" s="32">
        <f t="shared" si="19"/>
        <v>0.17182009838369641</v>
      </c>
      <c r="H132" s="32">
        <f t="shared" si="19"/>
        <v>8.0833524158461192E-2</v>
      </c>
      <c r="I132" s="32">
        <f t="shared" si="19"/>
        <v>5.7422969187675067E-2</v>
      </c>
      <c r="J132" s="32">
        <f t="shared" si="19"/>
        <v>7.0212765957446813E-2</v>
      </c>
      <c r="K132" s="55"/>
      <c r="L132" s="55"/>
    </row>
    <row r="133" spans="2:12" ht="14" thickBot="1" x14ac:dyDescent="0.3">
      <c r="B133" s="27" t="s">
        <v>117</v>
      </c>
      <c r="C133" s="54">
        <v>3176</v>
      </c>
      <c r="D133" s="54">
        <v>9426</v>
      </c>
      <c r="E133" s="54">
        <v>5380</v>
      </c>
      <c r="F133" s="54">
        <v>7303</v>
      </c>
      <c r="G133" s="32">
        <f t="shared" si="19"/>
        <v>1.0178117048346057E-2</v>
      </c>
      <c r="H133" s="32">
        <f t="shared" si="19"/>
        <v>7.8049823586015185E-3</v>
      </c>
      <c r="I133" s="32">
        <f t="shared" si="19"/>
        <v>-7.3800738007380072E-3</v>
      </c>
      <c r="J133" s="32">
        <f t="shared" si="19"/>
        <v>-6.2395686224162278E-2</v>
      </c>
    </row>
    <row r="134" spans="2:12" ht="14" thickBot="1" x14ac:dyDescent="0.3">
      <c r="B134" s="27" t="s">
        <v>118</v>
      </c>
      <c r="C134" s="54">
        <v>2332</v>
      </c>
      <c r="D134" s="54">
        <v>6792</v>
      </c>
      <c r="E134" s="54">
        <v>3782</v>
      </c>
      <c r="F134" s="54">
        <v>5753</v>
      </c>
      <c r="G134" s="32">
        <f t="shared" si="19"/>
        <v>2.6408450704225352E-2</v>
      </c>
      <c r="H134" s="32">
        <f t="shared" si="19"/>
        <v>4.2357274401473299E-2</v>
      </c>
      <c r="I134" s="32">
        <f t="shared" si="19"/>
        <v>-2.9000790930661744E-3</v>
      </c>
      <c r="J134" s="32">
        <f t="shared" si="19"/>
        <v>4.7523670793882013E-2</v>
      </c>
    </row>
    <row r="135" spans="2:12" ht="14" thickBot="1" x14ac:dyDescent="0.3">
      <c r="B135" s="34" t="s">
        <v>119</v>
      </c>
      <c r="C135" s="35">
        <v>3323</v>
      </c>
      <c r="D135" s="35">
        <v>9291</v>
      </c>
      <c r="E135" s="35">
        <v>5269</v>
      </c>
      <c r="F135" s="35">
        <v>7763</v>
      </c>
      <c r="G135" s="36">
        <f t="shared" si="19"/>
        <v>7.0554123711340205E-2</v>
      </c>
      <c r="H135" s="36">
        <f t="shared" si="19"/>
        <v>2.5157232704402517E-2</v>
      </c>
      <c r="I135" s="36">
        <f t="shared" si="19"/>
        <v>3.9250493096646945E-2</v>
      </c>
      <c r="J135" s="36">
        <f t="shared" ref="J135:J140" si="20">+(F135-F131)/F131</f>
        <v>-1.1963853888252513E-2</v>
      </c>
    </row>
    <row r="136" spans="2:12" ht="14" thickBot="1" x14ac:dyDescent="0.3">
      <c r="B136" s="27" t="s">
        <v>124</v>
      </c>
      <c r="C136" s="54">
        <v>2880</v>
      </c>
      <c r="D136" s="54">
        <v>7854</v>
      </c>
      <c r="E136" s="54">
        <v>4809</v>
      </c>
      <c r="F136" s="54">
        <v>6286</v>
      </c>
      <c r="G136" s="32">
        <f t="shared" si="19"/>
        <v>-0.13643178410794601</v>
      </c>
      <c r="H136" s="32">
        <f t="shared" si="19"/>
        <v>-0.16800847457627119</v>
      </c>
      <c r="I136" s="32">
        <f t="shared" si="19"/>
        <v>-9.006622516556291E-2</v>
      </c>
      <c r="J136" s="32">
        <f t="shared" si="20"/>
        <v>-0.16686547382372433</v>
      </c>
    </row>
    <row r="137" spans="2:12" ht="14" thickBot="1" x14ac:dyDescent="0.3">
      <c r="B137" s="27" t="s">
        <v>125</v>
      </c>
      <c r="C137" s="54">
        <v>1846</v>
      </c>
      <c r="D137" s="54">
        <v>5880</v>
      </c>
      <c r="E137" s="54">
        <v>3542</v>
      </c>
      <c r="F137" s="54">
        <v>4387</v>
      </c>
      <c r="G137" s="32">
        <f t="shared" si="19"/>
        <v>-0.41876574307304787</v>
      </c>
      <c r="H137" s="32">
        <f t="shared" si="19"/>
        <v>-0.37619350732017826</v>
      </c>
      <c r="I137" s="32">
        <f t="shared" si="19"/>
        <v>-0.34163568773234199</v>
      </c>
      <c r="J137" s="32">
        <f t="shared" si="20"/>
        <v>-0.39928796385047238</v>
      </c>
    </row>
    <row r="138" spans="2:12" ht="14" thickBot="1" x14ac:dyDescent="0.3">
      <c r="B138" s="27" t="s">
        <v>126</v>
      </c>
      <c r="C138" s="54">
        <v>2991</v>
      </c>
      <c r="D138" s="54">
        <v>7376</v>
      </c>
      <c r="E138" s="54">
        <v>5930</v>
      </c>
      <c r="F138" s="54">
        <v>6981</v>
      </c>
      <c r="G138" s="32">
        <f t="shared" si="19"/>
        <v>0.282590051457976</v>
      </c>
      <c r="H138" s="32">
        <f t="shared" si="19"/>
        <v>8.5983510011778563E-2</v>
      </c>
      <c r="I138" s="32">
        <f t="shared" si="19"/>
        <v>0.56795346377578004</v>
      </c>
      <c r="J138" s="32">
        <f t="shared" si="20"/>
        <v>0.21345385016513124</v>
      </c>
    </row>
    <row r="139" spans="2:12" ht="14" thickBot="1" x14ac:dyDescent="0.3">
      <c r="B139" s="34" t="s">
        <v>127</v>
      </c>
      <c r="C139" s="35">
        <v>3612</v>
      </c>
      <c r="D139" s="35">
        <v>8960</v>
      </c>
      <c r="E139" s="35">
        <v>6955</v>
      </c>
      <c r="F139" s="35">
        <v>7530</v>
      </c>
      <c r="G139" s="36">
        <f t="shared" si="19"/>
        <v>8.6969605777911532E-2</v>
      </c>
      <c r="H139" s="36">
        <f t="shared" si="19"/>
        <v>-3.5625874502206438E-2</v>
      </c>
      <c r="I139" s="36">
        <f t="shared" si="19"/>
        <v>0.31998481685329283</v>
      </c>
      <c r="J139" s="36">
        <f t="shared" si="20"/>
        <v>-3.0014169779724334E-2</v>
      </c>
    </row>
    <row r="140" spans="2:12" ht="14" thickBot="1" x14ac:dyDescent="0.3">
      <c r="B140" s="27" t="s">
        <v>129</v>
      </c>
      <c r="C140" s="54">
        <v>3496</v>
      </c>
      <c r="D140" s="54">
        <v>8439</v>
      </c>
      <c r="E140" s="54">
        <v>6456</v>
      </c>
      <c r="F140" s="54">
        <v>7006</v>
      </c>
      <c r="G140" s="32">
        <f t="shared" si="19"/>
        <v>0.21388888888888888</v>
      </c>
      <c r="H140" s="32">
        <f t="shared" si="19"/>
        <v>7.4484339190221543E-2</v>
      </c>
      <c r="I140" s="32">
        <f>+(E140-E136)/E136</f>
        <v>0.34248284466625079</v>
      </c>
      <c r="J140" s="32">
        <f t="shared" si="20"/>
        <v>0.11454024817053771</v>
      </c>
    </row>
    <row r="141" spans="2:12" ht="14" thickBot="1" x14ac:dyDescent="0.3">
      <c r="B141" s="27" t="s">
        <v>142</v>
      </c>
      <c r="C141" s="54">
        <v>3680</v>
      </c>
      <c r="D141" s="54">
        <v>9003</v>
      </c>
      <c r="E141" s="54">
        <v>7080</v>
      </c>
      <c r="F141" s="54">
        <v>7264</v>
      </c>
      <c r="G141" s="32">
        <v>0.99349945828819064</v>
      </c>
      <c r="H141" s="32">
        <v>0.53112244897959182</v>
      </c>
      <c r="I141" s="32">
        <v>0.99887069452286847</v>
      </c>
      <c r="J141" s="32">
        <v>0.65580123090950537</v>
      </c>
    </row>
    <row r="142" spans="2:12" ht="14" thickBot="1" x14ac:dyDescent="0.3">
      <c r="B142" s="27" t="s">
        <v>143</v>
      </c>
      <c r="C142" s="54">
        <v>2625</v>
      </c>
      <c r="D142" s="54">
        <v>6416</v>
      </c>
      <c r="E142" s="54">
        <v>4810</v>
      </c>
      <c r="F142" s="54">
        <v>5320</v>
      </c>
      <c r="G142" s="32">
        <v>-0.12236710130391174</v>
      </c>
      <c r="H142" s="32">
        <v>-0.13015184381778741</v>
      </c>
      <c r="I142" s="32">
        <v>-0.18887015177065766</v>
      </c>
      <c r="J142" s="32">
        <v>-0.23793152843432172</v>
      </c>
    </row>
    <row r="143" spans="2:12" ht="14" thickBot="1" x14ac:dyDescent="0.3">
      <c r="B143" s="34" t="s">
        <v>144</v>
      </c>
      <c r="C143" s="35">
        <v>3154</v>
      </c>
      <c r="D143" s="35">
        <v>8304</v>
      </c>
      <c r="E143" s="35">
        <v>5686</v>
      </c>
      <c r="F143" s="35">
        <v>6958</v>
      </c>
      <c r="G143" s="36">
        <v>-0.12679955703211518</v>
      </c>
      <c r="H143" s="36">
        <v>-7.3214285714285718E-2</v>
      </c>
      <c r="I143" s="36">
        <v>-0.18245866283249459</v>
      </c>
      <c r="J143" s="36">
        <v>-7.5962815405046485E-2</v>
      </c>
    </row>
    <row r="144" spans="2:12" x14ac:dyDescent="0.25">
      <c r="B144" s="27" t="s">
        <v>145</v>
      </c>
      <c r="C144" s="54">
        <v>3359</v>
      </c>
      <c r="D144" s="54">
        <v>8518</v>
      </c>
      <c r="E144" s="54">
        <v>5888</v>
      </c>
      <c r="F144" s="54">
        <v>6922</v>
      </c>
      <c r="G144" s="55">
        <f>+(C144-C140)/C140</f>
        <v>-3.9187643020594964E-2</v>
      </c>
      <c r="H144" s="55">
        <f>+(D144-D140)/D140</f>
        <v>9.3612987320772605E-3</v>
      </c>
      <c r="I144" s="55">
        <f>+(E144-E140)/E140</f>
        <v>-8.7980173482032215E-2</v>
      </c>
      <c r="J144" s="55">
        <f>+(F144-F140)/F140</f>
        <v>-1.1989723094490437E-2</v>
      </c>
    </row>
    <row r="145" spans="2:10" x14ac:dyDescent="0.25">
      <c r="B145" s="27" t="s">
        <v>149</v>
      </c>
      <c r="C145" s="54">
        <v>3398</v>
      </c>
      <c r="D145" s="54">
        <v>8500</v>
      </c>
      <c r="E145" s="54">
        <v>5919</v>
      </c>
      <c r="F145" s="54">
        <v>6753</v>
      </c>
      <c r="G145" s="55">
        <f t="shared" ref="G145:G148" si="21">+(C145-C141)/C141</f>
        <v>-7.6630434782608697E-2</v>
      </c>
      <c r="H145" s="55">
        <f t="shared" ref="H145:H148" si="22">+(D145-D141)/D141</f>
        <v>-5.5870265467066534E-2</v>
      </c>
      <c r="I145" s="55">
        <f t="shared" ref="I145:I148" si="23">+(E145-E141)/E141</f>
        <v>-0.16398305084745762</v>
      </c>
      <c r="J145" s="55">
        <f t="shared" ref="J145:J148" si="24">+(F145-F141)/F141</f>
        <v>-7.034691629955947E-2</v>
      </c>
    </row>
    <row r="146" spans="2:10" x14ac:dyDescent="0.25">
      <c r="B146" s="27" t="s">
        <v>150</v>
      </c>
      <c r="C146" s="54">
        <v>2512</v>
      </c>
      <c r="D146" s="54">
        <v>6384</v>
      </c>
      <c r="E146" s="54">
        <v>4443</v>
      </c>
      <c r="F146" s="54">
        <v>5489</v>
      </c>
      <c r="G146" s="55">
        <f t="shared" si="21"/>
        <v>-4.304761904761905E-2</v>
      </c>
      <c r="H146" s="55">
        <f t="shared" si="22"/>
        <v>-4.9875311720698253E-3</v>
      </c>
      <c r="I146" s="55">
        <f t="shared" si="23"/>
        <v>-7.6299376299376304E-2</v>
      </c>
      <c r="J146" s="55">
        <f t="shared" si="24"/>
        <v>3.1766917293233082E-2</v>
      </c>
    </row>
    <row r="147" spans="2:10" ht="14" thickBot="1" x14ac:dyDescent="0.3">
      <c r="B147" s="34" t="s">
        <v>151</v>
      </c>
      <c r="C147" s="35">
        <v>3417</v>
      </c>
      <c r="D147" s="35">
        <v>8845</v>
      </c>
      <c r="E147" s="35">
        <v>5827</v>
      </c>
      <c r="F147" s="35">
        <v>7302</v>
      </c>
      <c r="G147" s="36">
        <f t="shared" si="21"/>
        <v>8.3386176284083707E-2</v>
      </c>
      <c r="H147" s="36">
        <f t="shared" si="22"/>
        <v>6.5149325626204235E-2</v>
      </c>
      <c r="I147" s="36">
        <f t="shared" si="23"/>
        <v>2.4797748856841363E-2</v>
      </c>
      <c r="J147" s="36">
        <f t="shared" si="24"/>
        <v>4.9439494107502154E-2</v>
      </c>
    </row>
    <row r="148" spans="2:10" x14ac:dyDescent="0.25">
      <c r="B148" s="27" t="s">
        <v>152</v>
      </c>
      <c r="C148" s="54">
        <v>3003</v>
      </c>
      <c r="D148" s="54">
        <v>8097</v>
      </c>
      <c r="E148" s="54">
        <v>5382</v>
      </c>
      <c r="F148" s="54">
        <v>7004</v>
      </c>
      <c r="G148" s="55">
        <f t="shared" si="21"/>
        <v>-0.10598392378684132</v>
      </c>
      <c r="H148" s="55">
        <f t="shared" si="22"/>
        <v>-4.9424747593331771E-2</v>
      </c>
      <c r="I148" s="55">
        <f t="shared" si="23"/>
        <v>-8.59375E-2</v>
      </c>
      <c r="J148" s="55">
        <f t="shared" si="24"/>
        <v>1.1846287200231146E-2</v>
      </c>
    </row>
    <row r="149" spans="2:10" x14ac:dyDescent="0.25">
      <c r="B149" s="27" t="s">
        <v>156</v>
      </c>
      <c r="C149" s="54">
        <v>3332</v>
      </c>
      <c r="D149" s="54">
        <v>8271</v>
      </c>
      <c r="E149" s="54">
        <v>6202</v>
      </c>
      <c r="F149" s="54">
        <v>7151</v>
      </c>
      <c r="G149" s="55">
        <f>+(C149-C145)/C145</f>
        <v>-1.9423190111830489E-2</v>
      </c>
      <c r="H149" s="55">
        <f t="shared" ref="H149:H152" si="25">+(D149-D145)/D145</f>
        <v>-2.6941176470588236E-2</v>
      </c>
      <c r="I149" s="55">
        <f t="shared" ref="I149:I152" si="26">+(E149-E145)/E145</f>
        <v>4.7812130427437066E-2</v>
      </c>
      <c r="J149" s="55">
        <f t="shared" ref="J149:J152" si="27">+(F149-F145)/F145</f>
        <v>5.8936768843476976E-2</v>
      </c>
    </row>
    <row r="150" spans="2:10" x14ac:dyDescent="0.25">
      <c r="B150" s="27" t="s">
        <v>157</v>
      </c>
      <c r="C150" s="54">
        <v>2699</v>
      </c>
      <c r="D150" s="54">
        <v>6542</v>
      </c>
      <c r="E150" s="54">
        <v>4664</v>
      </c>
      <c r="F150" s="54">
        <v>5724</v>
      </c>
      <c r="G150" s="55">
        <f>+(C150-C146)/C146</f>
        <v>7.4442675159235666E-2</v>
      </c>
      <c r="H150" s="55">
        <f t="shared" si="25"/>
        <v>2.4749373433583959E-2</v>
      </c>
      <c r="I150" s="55">
        <f t="shared" si="26"/>
        <v>4.9741165878910643E-2</v>
      </c>
      <c r="J150" s="55">
        <f t="shared" si="27"/>
        <v>4.2812898524321373E-2</v>
      </c>
    </row>
    <row r="151" spans="2:10" ht="14" thickBot="1" x14ac:dyDescent="0.3">
      <c r="B151" s="34" t="s">
        <v>158</v>
      </c>
      <c r="C151" s="35">
        <v>3451</v>
      </c>
      <c r="D151" s="35">
        <v>8638</v>
      </c>
      <c r="E151" s="35">
        <v>6025</v>
      </c>
      <c r="F151" s="35">
        <v>7401</v>
      </c>
      <c r="G151" s="67">
        <f>+(C151-C147)/C147</f>
        <v>9.9502487562189053E-3</v>
      </c>
      <c r="H151" s="36">
        <f t="shared" si="25"/>
        <v>-2.3403052572074617E-2</v>
      </c>
      <c r="I151" s="36">
        <f t="shared" si="26"/>
        <v>3.3979749442251586E-2</v>
      </c>
      <c r="J151" s="36">
        <f t="shared" si="27"/>
        <v>1.3557929334428924E-2</v>
      </c>
    </row>
    <row r="152" spans="2:10" x14ac:dyDescent="0.25">
      <c r="B152" s="27" t="s">
        <v>161</v>
      </c>
      <c r="C152" s="75">
        <v>3384</v>
      </c>
      <c r="D152" s="75">
        <v>8497</v>
      </c>
      <c r="E152" s="75">
        <v>5911</v>
      </c>
      <c r="F152" s="75">
        <v>7505</v>
      </c>
      <c r="G152" s="55">
        <f t="shared" ref="G152" si="28">+(C152-C148)/C148</f>
        <v>0.12687312687312688</v>
      </c>
      <c r="H152" s="55">
        <f t="shared" si="25"/>
        <v>4.9401012720760779E-2</v>
      </c>
      <c r="I152" s="55">
        <f t="shared" si="26"/>
        <v>9.8290598290598288E-2</v>
      </c>
      <c r="J152" s="55">
        <f t="shared" si="27"/>
        <v>7.1530553969160485E-2</v>
      </c>
    </row>
    <row r="153" spans="2:10" s="2" customFormat="1" x14ac:dyDescent="0.3">
      <c r="B153" s="27" t="s">
        <v>166</v>
      </c>
      <c r="C153" s="75">
        <v>3713</v>
      </c>
      <c r="D153" s="75">
        <v>8947</v>
      </c>
      <c r="E153" s="75">
        <v>6473</v>
      </c>
      <c r="F153" s="75">
        <v>7808</v>
      </c>
      <c r="G153" s="55">
        <f>+(C153-C149)/C149</f>
        <v>0.11434573829531813</v>
      </c>
      <c r="H153" s="55">
        <f t="shared" ref="H153:H155" si="29">+(D153-D149)/D149</f>
        <v>8.1731350501753119E-2</v>
      </c>
      <c r="I153" s="55">
        <f t="shared" ref="I153:I155" si="30">+(E153-E149)/E149</f>
        <v>4.3695582070299901E-2</v>
      </c>
      <c r="J153" s="55">
        <f t="shared" ref="J153:J155" si="31">+(F153-F149)/F149</f>
        <v>9.1875262201090754E-2</v>
      </c>
    </row>
    <row r="154" spans="2:10" x14ac:dyDescent="0.25">
      <c r="B154" s="27" t="s">
        <v>167</v>
      </c>
      <c r="C154" s="75">
        <v>2601</v>
      </c>
      <c r="D154" s="75">
        <v>6470</v>
      </c>
      <c r="E154" s="75">
        <v>4681</v>
      </c>
      <c r="F154" s="75">
        <v>5685</v>
      </c>
      <c r="G154" s="55">
        <f>+(C154-C150)/C150</f>
        <v>-3.6309744349759171E-2</v>
      </c>
      <c r="H154" s="55">
        <f t="shared" si="29"/>
        <v>-1.1005808621216754E-2</v>
      </c>
      <c r="I154" s="55">
        <f t="shared" si="30"/>
        <v>3.6449399656946829E-3</v>
      </c>
      <c r="J154" s="55">
        <f t="shared" si="31"/>
        <v>-6.8134171907756813E-3</v>
      </c>
    </row>
    <row r="155" spans="2:10" ht="14" thickBot="1" x14ac:dyDescent="0.3">
      <c r="B155" s="34" t="s">
        <v>168</v>
      </c>
      <c r="C155" s="76">
        <v>3431</v>
      </c>
      <c r="D155" s="76">
        <v>8530</v>
      </c>
      <c r="E155" s="76">
        <v>6079</v>
      </c>
      <c r="F155" s="76">
        <v>7508</v>
      </c>
      <c r="G155" s="36">
        <f>+(C155-C151)/C151</f>
        <v>-5.7954216169226313E-3</v>
      </c>
      <c r="H155" s="36">
        <f t="shared" si="29"/>
        <v>-1.2502894188469553E-2</v>
      </c>
      <c r="I155" s="36">
        <f t="shared" si="30"/>
        <v>8.9626556016597515E-3</v>
      </c>
      <c r="J155" s="36">
        <f t="shared" si="31"/>
        <v>1.4457505742467234E-2</v>
      </c>
    </row>
    <row r="156" spans="2:10" ht="14" thickBot="1" x14ac:dyDescent="0.3">
      <c r="B156" s="34" t="s">
        <v>164</v>
      </c>
      <c r="C156" s="76">
        <v>3585</v>
      </c>
      <c r="D156" s="76">
        <v>8694</v>
      </c>
      <c r="E156" s="76">
        <v>5893</v>
      </c>
      <c r="F156" s="76">
        <v>7305</v>
      </c>
      <c r="G156" s="36">
        <f>+(C156-C152)/C152</f>
        <v>5.9397163120567378E-2</v>
      </c>
      <c r="H156" s="36">
        <f t="shared" ref="H156" si="32">+(D156-D152)/D152</f>
        <v>2.3184653407084855E-2</v>
      </c>
      <c r="I156" s="36">
        <f t="shared" ref="I156" si="33">+(E156-E152)/E152</f>
        <v>-3.0451700219928947E-3</v>
      </c>
      <c r="J156" s="36">
        <f t="shared" ref="J156" si="34">+(F156-F152)/F152</f>
        <v>-2.6648900732844771E-2</v>
      </c>
    </row>
    <row r="157" spans="2:10" x14ac:dyDescent="0.25">
      <c r="B157"/>
      <c r="C157"/>
      <c r="D157"/>
      <c r="E157"/>
      <c r="F157"/>
      <c r="G157"/>
      <c r="H157"/>
      <c r="I157"/>
      <c r="J157"/>
    </row>
    <row r="158" spans="2:10" x14ac:dyDescent="0.25">
      <c r="B158"/>
      <c r="C158"/>
      <c r="D158"/>
      <c r="E158"/>
      <c r="F158"/>
      <c r="G158"/>
      <c r="H158"/>
      <c r="I158"/>
      <c r="J158"/>
    </row>
    <row r="159" spans="2:10" x14ac:dyDescent="0.25">
      <c r="B159"/>
      <c r="C159"/>
      <c r="D159"/>
      <c r="E159"/>
      <c r="F159"/>
      <c r="G159"/>
      <c r="H159"/>
      <c r="I159"/>
      <c r="J159"/>
    </row>
    <row r="160" spans="2:10" x14ac:dyDescent="0.25">
      <c r="B160"/>
      <c r="C160"/>
      <c r="D160"/>
      <c r="E160"/>
      <c r="F160"/>
      <c r="G160"/>
      <c r="H160"/>
      <c r="I160"/>
      <c r="J160"/>
    </row>
    <row r="161" spans="2:10" x14ac:dyDescent="0.25">
      <c r="B161"/>
      <c r="C161"/>
      <c r="D161"/>
      <c r="E161"/>
      <c r="F161"/>
      <c r="G161"/>
      <c r="H161"/>
      <c r="I161"/>
      <c r="J161"/>
    </row>
    <row r="162" spans="2:10" x14ac:dyDescent="0.25">
      <c r="B162"/>
      <c r="C162"/>
      <c r="D162"/>
      <c r="E162"/>
      <c r="F162"/>
      <c r="G162"/>
      <c r="H162"/>
      <c r="I162"/>
      <c r="J162"/>
    </row>
    <row r="163" spans="2:10" x14ac:dyDescent="0.25">
      <c r="B163"/>
      <c r="C163"/>
      <c r="D163"/>
      <c r="E163"/>
      <c r="F163"/>
      <c r="G163"/>
      <c r="H163"/>
      <c r="I163"/>
      <c r="J163"/>
    </row>
    <row r="164" spans="2:10" x14ac:dyDescent="0.25">
      <c r="B164"/>
      <c r="C164"/>
      <c r="D164"/>
      <c r="E164"/>
      <c r="F164"/>
      <c r="G164"/>
      <c r="H164"/>
      <c r="I164"/>
      <c r="J164"/>
    </row>
  </sheetData>
  <phoneticPr fontId="40" type="noConversion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FECAA-2AC2-4614-B916-A175444533F5}">
  <sheetPr codeName="Hoja8"/>
  <dimension ref="A1:Z68"/>
  <sheetViews>
    <sheetView topLeftCell="A40" zoomScale="99" zoomScaleNormal="99" workbookViewId="0"/>
  </sheetViews>
  <sheetFormatPr baseColWidth="10" defaultColWidth="9.1796875" defaultRowHeight="13.5" x14ac:dyDescent="0.3"/>
  <cols>
    <col min="1" max="1" width="3" style="2" customWidth="1"/>
    <col min="2" max="2" width="35.453125" style="2" bestFit="1" customWidth="1"/>
    <col min="3" max="14" width="12.26953125" style="2" customWidth="1"/>
    <col min="15" max="15" width="11.1796875" style="2" customWidth="1"/>
    <col min="16" max="16" width="14.54296875" style="2" hidden="1" customWidth="1"/>
    <col min="17" max="17" width="11.54296875" style="2" hidden="1" customWidth="1"/>
    <col min="18" max="18" width="12.26953125" style="2" customWidth="1"/>
    <col min="19" max="19" width="10.54296875" style="2" customWidth="1"/>
    <col min="20" max="20" width="11" style="2" customWidth="1"/>
    <col min="21" max="21" width="12.26953125" style="2" customWidth="1"/>
    <col min="22" max="22" width="12" style="2" customWidth="1"/>
    <col min="23" max="23" width="11.453125" style="2" customWidth="1"/>
    <col min="24" max="65" width="12.26953125" style="2" customWidth="1"/>
    <col min="66" max="16384" width="9.1796875" style="2"/>
  </cols>
  <sheetData>
    <row r="1" spans="2:12" s="17" customFormat="1" ht="18.75" customHeight="1" x14ac:dyDescent="0.25">
      <c r="L1" s="6"/>
    </row>
    <row r="2" spans="2:12" s="23" customFormat="1" ht="69.75" customHeight="1" x14ac:dyDescent="0.25"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2:12" s="17" customFormat="1" ht="21" customHeight="1" x14ac:dyDescent="0.25"/>
    <row r="4" spans="2:12" s="17" customFormat="1" ht="39" customHeight="1" x14ac:dyDescent="0.25">
      <c r="C4" s="25" t="s">
        <v>161</v>
      </c>
      <c r="D4" s="25" t="s">
        <v>166</v>
      </c>
      <c r="E4" s="25" t="s">
        <v>167</v>
      </c>
      <c r="F4" s="41" t="s">
        <v>168</v>
      </c>
      <c r="G4" s="25" t="s">
        <v>164</v>
      </c>
    </row>
    <row r="5" spans="2:12" s="17" customFormat="1" ht="17.149999999999999" customHeight="1" thickBot="1" x14ac:dyDescent="0.3">
      <c r="B5" s="39" t="s">
        <v>12</v>
      </c>
      <c r="C5" s="73">
        <v>4679</v>
      </c>
      <c r="D5" s="73">
        <v>5029</v>
      </c>
      <c r="E5" s="73">
        <v>3746</v>
      </c>
      <c r="F5" s="73">
        <v>5047</v>
      </c>
      <c r="G5" s="73">
        <v>4514</v>
      </c>
    </row>
    <row r="6" spans="2:12" s="17" customFormat="1" ht="17.149999999999999" customHeight="1" thickBot="1" x14ac:dyDescent="0.3">
      <c r="B6" s="39" t="s">
        <v>13</v>
      </c>
      <c r="C6" s="73">
        <v>629</v>
      </c>
      <c r="D6" s="73">
        <v>686</v>
      </c>
      <c r="E6" s="73">
        <v>493</v>
      </c>
      <c r="F6" s="73">
        <v>680</v>
      </c>
      <c r="G6" s="73">
        <v>573</v>
      </c>
    </row>
    <row r="7" spans="2:12" s="17" customFormat="1" ht="17.149999999999999" customHeight="1" thickBot="1" x14ac:dyDescent="0.3">
      <c r="B7" s="39" t="s">
        <v>120</v>
      </c>
      <c r="C7" s="73">
        <v>553</v>
      </c>
      <c r="D7" s="73">
        <v>469</v>
      </c>
      <c r="E7" s="73">
        <v>376</v>
      </c>
      <c r="F7" s="73">
        <v>537</v>
      </c>
      <c r="G7" s="73">
        <v>493</v>
      </c>
    </row>
    <row r="8" spans="2:12" s="17" customFormat="1" ht="17.149999999999999" customHeight="1" thickBot="1" x14ac:dyDescent="0.3">
      <c r="B8" s="39" t="s">
        <v>53</v>
      </c>
      <c r="C8" s="73">
        <v>713</v>
      </c>
      <c r="D8" s="73">
        <v>713</v>
      </c>
      <c r="E8" s="73">
        <v>530</v>
      </c>
      <c r="F8" s="73">
        <v>697</v>
      </c>
      <c r="G8" s="73">
        <v>707</v>
      </c>
    </row>
    <row r="9" spans="2:12" s="17" customFormat="1" ht="17.149999999999999" customHeight="1" thickBot="1" x14ac:dyDescent="0.3">
      <c r="B9" s="39" t="s">
        <v>14</v>
      </c>
      <c r="C9" s="73">
        <v>1237</v>
      </c>
      <c r="D9" s="73">
        <v>1510</v>
      </c>
      <c r="E9" s="73">
        <v>1116</v>
      </c>
      <c r="F9" s="73">
        <v>1369</v>
      </c>
      <c r="G9" s="73">
        <v>1273</v>
      </c>
    </row>
    <row r="10" spans="2:12" s="17" customFormat="1" ht="17.149999999999999" customHeight="1" thickBot="1" x14ac:dyDescent="0.3">
      <c r="B10" s="39" t="s">
        <v>15</v>
      </c>
      <c r="C10" s="73">
        <v>315</v>
      </c>
      <c r="D10" s="73">
        <v>279</v>
      </c>
      <c r="E10" s="73">
        <v>216</v>
      </c>
      <c r="F10" s="73">
        <v>296</v>
      </c>
      <c r="G10" s="73">
        <v>322</v>
      </c>
    </row>
    <row r="11" spans="2:12" s="17" customFormat="1" ht="17.149999999999999" customHeight="1" thickBot="1" x14ac:dyDescent="0.3">
      <c r="B11" s="39" t="s">
        <v>52</v>
      </c>
      <c r="C11" s="73">
        <v>1074</v>
      </c>
      <c r="D11" s="73">
        <v>1069</v>
      </c>
      <c r="E11" s="73">
        <v>802</v>
      </c>
      <c r="F11" s="73">
        <v>1099</v>
      </c>
      <c r="G11" s="73">
        <v>1021</v>
      </c>
    </row>
    <row r="12" spans="2:12" s="17" customFormat="1" ht="17.149999999999999" customHeight="1" thickBot="1" x14ac:dyDescent="0.3">
      <c r="B12" s="39" t="s">
        <v>36</v>
      </c>
      <c r="C12" s="73">
        <v>1082</v>
      </c>
      <c r="D12" s="73">
        <v>1106</v>
      </c>
      <c r="E12" s="73">
        <v>851</v>
      </c>
      <c r="F12" s="73">
        <v>1217</v>
      </c>
      <c r="G12" s="73">
        <v>1131</v>
      </c>
    </row>
    <row r="13" spans="2:12" s="17" customFormat="1" ht="17.149999999999999" customHeight="1" thickBot="1" x14ac:dyDescent="0.3">
      <c r="B13" s="39" t="s">
        <v>23</v>
      </c>
      <c r="C13" s="73">
        <v>4274</v>
      </c>
      <c r="D13" s="73">
        <v>3905</v>
      </c>
      <c r="E13" s="73">
        <v>3146</v>
      </c>
      <c r="F13" s="73">
        <v>3942</v>
      </c>
      <c r="G13" s="73">
        <v>4018</v>
      </c>
    </row>
    <row r="14" spans="2:12" s="17" customFormat="1" ht="17.149999999999999" customHeight="1" thickBot="1" x14ac:dyDescent="0.3">
      <c r="B14" s="39" t="s">
        <v>54</v>
      </c>
      <c r="C14" s="73">
        <v>3101</v>
      </c>
      <c r="D14" s="73">
        <v>3152</v>
      </c>
      <c r="E14" s="73">
        <v>2366</v>
      </c>
      <c r="F14" s="73">
        <v>2962</v>
      </c>
      <c r="G14" s="73">
        <v>2913</v>
      </c>
    </row>
    <row r="15" spans="2:12" s="17" customFormat="1" ht="17.149999999999999" customHeight="1" thickBot="1" x14ac:dyDescent="0.3">
      <c r="B15" s="39" t="s">
        <v>24</v>
      </c>
      <c r="C15" s="73">
        <v>450</v>
      </c>
      <c r="D15" s="73">
        <v>532</v>
      </c>
      <c r="E15" s="73">
        <v>380</v>
      </c>
      <c r="F15" s="73">
        <v>548</v>
      </c>
      <c r="G15" s="73">
        <v>541</v>
      </c>
    </row>
    <row r="16" spans="2:12" s="17" customFormat="1" ht="17.149999999999999" customHeight="1" thickBot="1" x14ac:dyDescent="0.3">
      <c r="B16" s="39" t="s">
        <v>16</v>
      </c>
      <c r="C16" s="73">
        <v>1292</v>
      </c>
      <c r="D16" s="73">
        <v>1419</v>
      </c>
      <c r="E16" s="73">
        <v>1077</v>
      </c>
      <c r="F16" s="73">
        <v>1481</v>
      </c>
      <c r="G16" s="73">
        <v>1302</v>
      </c>
    </row>
    <row r="17" spans="2:10" s="17" customFormat="1" ht="17.149999999999999" customHeight="1" thickBot="1" x14ac:dyDescent="0.3">
      <c r="B17" s="39" t="s">
        <v>121</v>
      </c>
      <c r="C17" s="73">
        <v>3292</v>
      </c>
      <c r="D17" s="73">
        <v>3252</v>
      </c>
      <c r="E17" s="73">
        <v>2473</v>
      </c>
      <c r="F17" s="73">
        <v>3396</v>
      </c>
      <c r="G17" s="73">
        <v>3077</v>
      </c>
    </row>
    <row r="18" spans="2:10" s="17" customFormat="1" ht="17.149999999999999" customHeight="1" thickBot="1" x14ac:dyDescent="0.3">
      <c r="B18" s="39" t="s">
        <v>122</v>
      </c>
      <c r="C18" s="73">
        <v>862</v>
      </c>
      <c r="D18" s="73">
        <v>928</v>
      </c>
      <c r="E18" s="73">
        <v>633</v>
      </c>
      <c r="F18" s="73">
        <v>873</v>
      </c>
      <c r="G18" s="73">
        <v>852</v>
      </c>
    </row>
    <row r="19" spans="2:10" s="17" customFormat="1" ht="17.149999999999999" customHeight="1" thickBot="1" x14ac:dyDescent="0.3">
      <c r="B19" s="39" t="s">
        <v>123</v>
      </c>
      <c r="C19" s="73">
        <v>320</v>
      </c>
      <c r="D19" s="73">
        <v>345</v>
      </c>
      <c r="E19" s="73">
        <v>263</v>
      </c>
      <c r="F19" s="73">
        <v>382</v>
      </c>
      <c r="G19" s="73">
        <v>298</v>
      </c>
    </row>
    <row r="20" spans="2:10" s="17" customFormat="1" ht="17.149999999999999" customHeight="1" thickBot="1" x14ac:dyDescent="0.3">
      <c r="B20" s="39" t="s">
        <v>37</v>
      </c>
      <c r="C20" s="73">
        <v>1004</v>
      </c>
      <c r="D20" s="73">
        <v>1053</v>
      </c>
      <c r="E20" s="73">
        <v>716</v>
      </c>
      <c r="F20" s="73">
        <v>958</v>
      </c>
      <c r="G20" s="73">
        <v>1041</v>
      </c>
    </row>
    <row r="21" spans="2:10" s="17" customFormat="1" ht="17.149999999999999" customHeight="1" thickBot="1" x14ac:dyDescent="0.3">
      <c r="B21" s="39" t="s">
        <v>17</v>
      </c>
      <c r="C21" s="73">
        <v>166</v>
      </c>
      <c r="D21" s="73">
        <v>189</v>
      </c>
      <c r="E21" s="73">
        <v>140</v>
      </c>
      <c r="F21" s="73">
        <v>171</v>
      </c>
      <c r="G21" s="73">
        <v>165</v>
      </c>
    </row>
    <row r="22" spans="2:10" s="17" customFormat="1" ht="17.149999999999999" customHeight="1" thickBot="1" x14ac:dyDescent="0.3">
      <c r="B22" s="40" t="s">
        <v>130</v>
      </c>
      <c r="C22" s="42">
        <v>25043</v>
      </c>
      <c r="D22" s="42">
        <v>25636</v>
      </c>
      <c r="E22" s="42">
        <v>19324</v>
      </c>
      <c r="F22" s="42">
        <v>25655</v>
      </c>
      <c r="G22" s="42">
        <v>24241</v>
      </c>
    </row>
    <row r="23" spans="2:10" x14ac:dyDescent="0.3">
      <c r="H23" s="65"/>
      <c r="I23" s="17"/>
      <c r="J23" s="17"/>
    </row>
    <row r="25" spans="2:10" ht="39" customHeight="1" x14ac:dyDescent="0.3">
      <c r="B25" s="17"/>
      <c r="C25" s="26" t="s">
        <v>165</v>
      </c>
    </row>
    <row r="26" spans="2:10" ht="17.149999999999999" customHeight="1" thickBot="1" x14ac:dyDescent="0.35">
      <c r="B26" s="39" t="s">
        <v>12</v>
      </c>
      <c r="C26" s="29">
        <f t="shared" ref="C26:C42" si="0">+(G5-C5)/C5</f>
        <v>-3.5263945287454586E-2</v>
      </c>
    </row>
    <row r="27" spans="2:10" ht="17.149999999999999" customHeight="1" thickBot="1" x14ac:dyDescent="0.35">
      <c r="B27" s="39" t="s">
        <v>13</v>
      </c>
      <c r="C27" s="29">
        <f t="shared" si="0"/>
        <v>-8.9030206677265494E-2</v>
      </c>
    </row>
    <row r="28" spans="2:10" ht="17.149999999999999" customHeight="1" thickBot="1" x14ac:dyDescent="0.35">
      <c r="B28" s="39" t="s">
        <v>120</v>
      </c>
      <c r="C28" s="29">
        <f t="shared" si="0"/>
        <v>-0.10849909584086799</v>
      </c>
    </row>
    <row r="29" spans="2:10" ht="17.149999999999999" customHeight="1" thickBot="1" x14ac:dyDescent="0.35">
      <c r="B29" s="39" t="s">
        <v>53</v>
      </c>
      <c r="C29" s="29">
        <f t="shared" si="0"/>
        <v>-8.4151472650771386E-3</v>
      </c>
    </row>
    <row r="30" spans="2:10" ht="17.149999999999999" customHeight="1" thickBot="1" x14ac:dyDescent="0.35">
      <c r="B30" s="39" t="s">
        <v>14</v>
      </c>
      <c r="C30" s="29">
        <f t="shared" si="0"/>
        <v>2.9102667744543249E-2</v>
      </c>
    </row>
    <row r="31" spans="2:10" ht="17.149999999999999" customHeight="1" thickBot="1" x14ac:dyDescent="0.35">
      <c r="B31" s="39" t="s">
        <v>15</v>
      </c>
      <c r="C31" s="29">
        <f t="shared" si="0"/>
        <v>2.2222222222222223E-2</v>
      </c>
    </row>
    <row r="32" spans="2:10" ht="17.149999999999999" customHeight="1" thickBot="1" x14ac:dyDescent="0.35">
      <c r="B32" s="39" t="s">
        <v>52</v>
      </c>
      <c r="C32" s="29">
        <f t="shared" si="0"/>
        <v>-4.9348230912476726E-2</v>
      </c>
    </row>
    <row r="33" spans="1:26" ht="17.149999999999999" customHeight="1" thickBot="1" x14ac:dyDescent="0.35">
      <c r="B33" s="39" t="s">
        <v>36</v>
      </c>
      <c r="C33" s="29">
        <f t="shared" si="0"/>
        <v>4.5286506469500921E-2</v>
      </c>
    </row>
    <row r="34" spans="1:26" ht="17.149999999999999" customHeight="1" thickBot="1" x14ac:dyDescent="0.35">
      <c r="B34" s="39" t="s">
        <v>23</v>
      </c>
      <c r="C34" s="29">
        <f t="shared" si="0"/>
        <v>-5.9897051941974734E-2</v>
      </c>
    </row>
    <row r="35" spans="1:26" ht="17.149999999999999" customHeight="1" thickBot="1" x14ac:dyDescent="0.35">
      <c r="B35" s="39" t="s">
        <v>54</v>
      </c>
      <c r="C35" s="29">
        <f t="shared" si="0"/>
        <v>-6.0625604643663338E-2</v>
      </c>
    </row>
    <row r="36" spans="1:26" ht="17.149999999999999" customHeight="1" thickBot="1" x14ac:dyDescent="0.35">
      <c r="B36" s="39" t="s">
        <v>24</v>
      </c>
      <c r="C36" s="29">
        <f t="shared" si="0"/>
        <v>0.20222222222222222</v>
      </c>
    </row>
    <row r="37" spans="1:26" ht="17.149999999999999" customHeight="1" thickBot="1" x14ac:dyDescent="0.35">
      <c r="B37" s="39" t="s">
        <v>16</v>
      </c>
      <c r="C37" s="29">
        <f t="shared" si="0"/>
        <v>7.7399380804953561E-3</v>
      </c>
    </row>
    <row r="38" spans="1:26" ht="17.149999999999999" customHeight="1" thickBot="1" x14ac:dyDescent="0.35">
      <c r="B38" s="39" t="s">
        <v>121</v>
      </c>
      <c r="C38" s="29">
        <f t="shared" si="0"/>
        <v>-6.5309842041312266E-2</v>
      </c>
    </row>
    <row r="39" spans="1:26" ht="17.149999999999999" customHeight="1" thickBot="1" x14ac:dyDescent="0.35">
      <c r="B39" s="39" t="s">
        <v>122</v>
      </c>
      <c r="C39" s="29">
        <f t="shared" si="0"/>
        <v>-1.1600928074245939E-2</v>
      </c>
    </row>
    <row r="40" spans="1:26" ht="17.149999999999999" customHeight="1" thickBot="1" x14ac:dyDescent="0.35">
      <c r="B40" s="39" t="s">
        <v>123</v>
      </c>
      <c r="C40" s="29">
        <f t="shared" si="0"/>
        <v>-6.8750000000000006E-2</v>
      </c>
    </row>
    <row r="41" spans="1:26" ht="17.149999999999999" customHeight="1" thickBot="1" x14ac:dyDescent="0.35">
      <c r="B41" s="39" t="s">
        <v>37</v>
      </c>
      <c r="C41" s="29">
        <f t="shared" si="0"/>
        <v>3.6852589641434265E-2</v>
      </c>
    </row>
    <row r="42" spans="1:26" ht="17.149999999999999" customHeight="1" thickBot="1" x14ac:dyDescent="0.35">
      <c r="B42" s="39" t="s">
        <v>17</v>
      </c>
      <c r="C42" s="29">
        <f t="shared" si="0"/>
        <v>-6.024096385542169E-3</v>
      </c>
    </row>
    <row r="43" spans="1:26" ht="17.149999999999999" customHeight="1" thickBot="1" x14ac:dyDescent="0.35">
      <c r="B43" s="40" t="s">
        <v>25</v>
      </c>
      <c r="C43" s="43">
        <f>+(G22-C22)/C22</f>
        <v>-3.2024917142514875E-2</v>
      </c>
    </row>
    <row r="46" spans="1:26" x14ac:dyDescent="0.3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</row>
    <row r="47" spans="1:26" x14ac:dyDescent="0.3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</row>
    <row r="48" spans="1:26" x14ac:dyDescent="0.3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</row>
    <row r="49" spans="1:17" ht="39" customHeight="1" x14ac:dyDescent="0.3">
      <c r="A49" s="57"/>
      <c r="B49" s="57"/>
      <c r="C49" s="25" t="s">
        <v>161</v>
      </c>
      <c r="D49" s="25" t="s">
        <v>166</v>
      </c>
      <c r="E49" s="25" t="s">
        <v>167</v>
      </c>
      <c r="F49" s="41" t="s">
        <v>168</v>
      </c>
      <c r="G49" s="25" t="s">
        <v>164</v>
      </c>
      <c r="H49" s="57"/>
      <c r="I49" s="57"/>
      <c r="J49" s="57"/>
      <c r="K49" s="57"/>
      <c r="L49" s="57"/>
      <c r="M49" s="57"/>
      <c r="N49" s="57"/>
      <c r="O49" s="57"/>
      <c r="P49" s="57">
        <v>2023</v>
      </c>
      <c r="Q49" s="57">
        <v>2024</v>
      </c>
    </row>
    <row r="50" spans="1:17" ht="14" thickBot="1" x14ac:dyDescent="0.35">
      <c r="A50" s="57"/>
      <c r="B50" s="39" t="s">
        <v>131</v>
      </c>
      <c r="C50" s="56">
        <f>+C5/$P50*100000</f>
        <v>53.457839028266967</v>
      </c>
      <c r="D50" s="56">
        <f t="shared" ref="D50:G67" si="1">+D5/$Q50*100000</f>
        <v>57.141065143995718</v>
      </c>
      <c r="E50" s="56">
        <f t="shared" si="1"/>
        <v>42.563219333745863</v>
      </c>
      <c r="F50" s="56">
        <f t="shared" si="1"/>
        <v>57.345586753180825</v>
      </c>
      <c r="G50" s="56">
        <f t="shared" si="1"/>
        <v>51.289474658977262</v>
      </c>
      <c r="H50" s="57"/>
      <c r="I50" s="57"/>
      <c r="J50" s="57"/>
      <c r="K50" s="57"/>
      <c r="L50" s="57"/>
      <c r="M50" s="57"/>
      <c r="N50" s="57"/>
      <c r="O50" s="57"/>
      <c r="P50" s="57">
        <v>8752692</v>
      </c>
      <c r="Q50" s="64">
        <v>8801026</v>
      </c>
    </row>
    <row r="51" spans="1:17" ht="14" thickBot="1" x14ac:dyDescent="0.35">
      <c r="A51" s="57"/>
      <c r="B51" s="39" t="s">
        <v>132</v>
      </c>
      <c r="C51" s="56">
        <f t="shared" ref="C51:C67" si="2">+C6/$Q51*100000</f>
        <v>46.537746995947735</v>
      </c>
      <c r="D51" s="56">
        <f t="shared" si="1"/>
        <v>50.754999108458108</v>
      </c>
      <c r="E51" s="56">
        <f t="shared" si="1"/>
        <v>36.475531429256336</v>
      </c>
      <c r="F51" s="56">
        <f t="shared" si="1"/>
        <v>50.311077833457013</v>
      </c>
      <c r="G51" s="56">
        <f t="shared" si="1"/>
        <v>42.394481762604222</v>
      </c>
      <c r="H51" s="57"/>
      <c r="I51" s="57"/>
      <c r="J51" s="57"/>
      <c r="K51" s="57"/>
      <c r="L51" s="57"/>
      <c r="M51" s="57"/>
      <c r="N51" s="57"/>
      <c r="O51" s="57"/>
      <c r="P51" s="57">
        <v>1341289</v>
      </c>
      <c r="Q51" s="57">
        <v>1351591</v>
      </c>
    </row>
    <row r="52" spans="1:17" ht="14" thickBot="1" x14ac:dyDescent="0.35">
      <c r="A52" s="57"/>
      <c r="B52" s="39" t="s">
        <v>133</v>
      </c>
      <c r="C52" s="56">
        <f t="shared" si="2"/>
        <v>54.774222240711417</v>
      </c>
      <c r="D52" s="56">
        <f t="shared" si="1"/>
        <v>46.454087216805881</v>
      </c>
      <c r="E52" s="56">
        <f t="shared" si="1"/>
        <v>37.242509154624756</v>
      </c>
      <c r="F52" s="56">
        <f t="shared" si="1"/>
        <v>53.189434617110358</v>
      </c>
      <c r="G52" s="56">
        <f t="shared" si="1"/>
        <v>48.831268652207463</v>
      </c>
      <c r="H52" s="57"/>
      <c r="I52" s="57"/>
      <c r="J52" s="57"/>
      <c r="K52" s="57"/>
      <c r="L52" s="57"/>
      <c r="M52" s="57"/>
      <c r="N52" s="57"/>
      <c r="O52" s="57"/>
      <c r="P52" s="57">
        <v>1006060</v>
      </c>
      <c r="Q52" s="57">
        <v>1009599</v>
      </c>
    </row>
    <row r="53" spans="1:17" ht="14" thickBot="1" x14ac:dyDescent="0.35">
      <c r="A53" s="57"/>
      <c r="B53" s="39" t="s">
        <v>53</v>
      </c>
      <c r="C53" s="56">
        <f t="shared" si="2"/>
        <v>57.884276909288118</v>
      </c>
      <c r="D53" s="56">
        <f t="shared" si="1"/>
        <v>57.884276909288118</v>
      </c>
      <c r="E53" s="56">
        <f t="shared" si="1"/>
        <v>43.027583116301123</v>
      </c>
      <c r="F53" s="56">
        <f t="shared" si="1"/>
        <v>56.585331003890346</v>
      </c>
      <c r="G53" s="56">
        <f t="shared" si="1"/>
        <v>57.397172194763954</v>
      </c>
      <c r="H53" s="57"/>
      <c r="I53" s="57"/>
      <c r="J53" s="57"/>
      <c r="K53" s="57"/>
      <c r="L53" s="57"/>
      <c r="M53" s="57"/>
      <c r="N53" s="57"/>
      <c r="O53" s="57"/>
      <c r="P53" s="57">
        <v>1209906</v>
      </c>
      <c r="Q53" s="57">
        <v>1231768</v>
      </c>
    </row>
    <row r="54" spans="1:17" ht="14" thickBot="1" x14ac:dyDescent="0.35">
      <c r="A54" s="57"/>
      <c r="B54" s="39" t="s">
        <v>14</v>
      </c>
      <c r="C54" s="56">
        <f t="shared" si="2"/>
        <v>55.253949295009633</v>
      </c>
      <c r="D54" s="56">
        <f t="shared" si="1"/>
        <v>67.448232364967296</v>
      </c>
      <c r="E54" s="56">
        <f t="shared" si="1"/>
        <v>49.849157165101659</v>
      </c>
      <c r="F54" s="56">
        <f t="shared" si="1"/>
        <v>61.15008616400015</v>
      </c>
      <c r="G54" s="56">
        <f t="shared" si="1"/>
        <v>56.861986622916142</v>
      </c>
      <c r="H54" s="57"/>
      <c r="I54" s="57"/>
      <c r="J54" s="57"/>
      <c r="K54" s="57"/>
      <c r="L54" s="57"/>
      <c r="M54" s="57"/>
      <c r="N54" s="57"/>
      <c r="O54" s="57"/>
      <c r="P54" s="57">
        <v>2213016</v>
      </c>
      <c r="Q54" s="57">
        <v>2238754</v>
      </c>
    </row>
    <row r="55" spans="1:17" ht="14" thickBot="1" x14ac:dyDescent="0.35">
      <c r="A55" s="57"/>
      <c r="B55" s="39" t="s">
        <v>15</v>
      </c>
      <c r="C55" s="56">
        <f t="shared" si="2"/>
        <v>53.312933379142962</v>
      </c>
      <c r="D55" s="56">
        <f t="shared" si="1"/>
        <v>47.220026707240912</v>
      </c>
      <c r="E55" s="56">
        <f t="shared" si="1"/>
        <v>36.55744003141232</v>
      </c>
      <c r="F55" s="56">
        <f t="shared" si="1"/>
        <v>50.097232635639102</v>
      </c>
      <c r="G55" s="56">
        <f t="shared" si="1"/>
        <v>54.497665232012814</v>
      </c>
      <c r="H55" s="57"/>
      <c r="I55" s="57"/>
      <c r="J55" s="57"/>
      <c r="K55" s="57"/>
      <c r="L55" s="57"/>
      <c r="M55" s="57"/>
      <c r="N55" s="57"/>
      <c r="O55" s="57"/>
      <c r="P55" s="57">
        <v>588387</v>
      </c>
      <c r="Q55" s="57">
        <v>590851</v>
      </c>
    </row>
    <row r="56" spans="1:17" ht="14" thickBot="1" x14ac:dyDescent="0.35">
      <c r="A56" s="57"/>
      <c r="B56" s="39" t="s">
        <v>134</v>
      </c>
      <c r="C56" s="56">
        <f t="shared" si="2"/>
        <v>44.905635448190857</v>
      </c>
      <c r="D56" s="56">
        <f t="shared" si="1"/>
        <v>44.69657755504285</v>
      </c>
      <c r="E56" s="56">
        <f t="shared" si="1"/>
        <v>33.532886060939539</v>
      </c>
      <c r="F56" s="56">
        <f t="shared" si="1"/>
        <v>45.950924913930869</v>
      </c>
      <c r="G56" s="56">
        <f t="shared" si="1"/>
        <v>42.68962178082203</v>
      </c>
      <c r="H56" s="57"/>
      <c r="I56" s="57"/>
      <c r="J56" s="57"/>
      <c r="K56" s="57"/>
      <c r="L56" s="57"/>
      <c r="M56" s="57"/>
      <c r="N56" s="57"/>
      <c r="O56" s="57"/>
      <c r="P56" s="57">
        <v>2383703</v>
      </c>
      <c r="Q56" s="57">
        <v>2391682</v>
      </c>
    </row>
    <row r="57" spans="1:17" ht="14" thickBot="1" x14ac:dyDescent="0.35">
      <c r="A57" s="57"/>
      <c r="B57" s="39" t="s">
        <v>135</v>
      </c>
      <c r="C57" s="56">
        <f t="shared" si="2"/>
        <v>51.415274328049406</v>
      </c>
      <c r="D57" s="56">
        <f t="shared" si="1"/>
        <v>52.555724035880452</v>
      </c>
      <c r="E57" s="56">
        <f t="shared" si="1"/>
        <v>40.438445890175643</v>
      </c>
      <c r="F57" s="56">
        <f t="shared" si="1"/>
        <v>57.830303934599009</v>
      </c>
      <c r="G57" s="56">
        <f t="shared" si="1"/>
        <v>53.743692481537778</v>
      </c>
      <c r="H57" s="57"/>
      <c r="I57" s="57"/>
      <c r="J57" s="57"/>
      <c r="K57" s="57" t="s">
        <v>160</v>
      </c>
      <c r="L57" s="57"/>
      <c r="M57" s="57"/>
      <c r="N57" s="57"/>
      <c r="O57" s="57"/>
      <c r="P57" s="57">
        <v>2084086</v>
      </c>
      <c r="Q57" s="57">
        <v>2104433</v>
      </c>
    </row>
    <row r="58" spans="1:17" ht="14" thickBot="1" x14ac:dyDescent="0.35">
      <c r="A58" s="57"/>
      <c r="B58" s="39" t="s">
        <v>23</v>
      </c>
      <c r="C58" s="56">
        <f t="shared" si="2"/>
        <v>53.343444541227029</v>
      </c>
      <c r="D58" s="56">
        <f t="shared" si="1"/>
        <v>48.737985712094421</v>
      </c>
      <c r="E58" s="56">
        <f t="shared" si="1"/>
        <v>39.264968770870432</v>
      </c>
      <c r="F58" s="56">
        <f t="shared" si="1"/>
        <v>49.199779686831299</v>
      </c>
      <c r="G58" s="56">
        <f t="shared" si="1"/>
        <v>50.148329472777306</v>
      </c>
      <c r="H58" s="57"/>
      <c r="I58" s="57"/>
      <c r="J58" s="57"/>
      <c r="K58" s="57"/>
      <c r="L58" s="57"/>
      <c r="M58" s="57"/>
      <c r="N58" s="57"/>
      <c r="O58" s="57"/>
      <c r="P58" s="57">
        <v>7901963</v>
      </c>
      <c r="Q58" s="57">
        <v>8012231</v>
      </c>
    </row>
    <row r="59" spans="1:17" ht="14" thickBot="1" x14ac:dyDescent="0.35">
      <c r="A59" s="57"/>
      <c r="B59" s="39" t="s">
        <v>136</v>
      </c>
      <c r="C59" s="56">
        <f t="shared" si="2"/>
        <v>58.297308754842049</v>
      </c>
      <c r="D59" s="56">
        <f t="shared" si="1"/>
        <v>59.256084229365413</v>
      </c>
      <c r="E59" s="56">
        <f t="shared" si="1"/>
        <v>44.479662210240662</v>
      </c>
      <c r="F59" s="56">
        <f t="shared" si="1"/>
        <v>55.684175598788187</v>
      </c>
      <c r="G59" s="56">
        <f t="shared" si="1"/>
        <v>54.762999162481428</v>
      </c>
      <c r="H59" s="57"/>
      <c r="I59" s="57"/>
      <c r="J59" s="57"/>
      <c r="K59" s="57"/>
      <c r="L59" s="57"/>
      <c r="M59" s="57"/>
      <c r="N59" s="57"/>
      <c r="O59" s="57"/>
      <c r="P59" s="57">
        <v>5216195</v>
      </c>
      <c r="Q59" s="57">
        <v>5319285</v>
      </c>
    </row>
    <row r="60" spans="1:17" ht="14" thickBot="1" x14ac:dyDescent="0.35">
      <c r="A60" s="57"/>
      <c r="B60" s="39" t="s">
        <v>24</v>
      </c>
      <c r="C60" s="56">
        <f t="shared" si="2"/>
        <v>42.666929621373669</v>
      </c>
      <c r="D60" s="56">
        <f t="shared" si="1"/>
        <v>50.441792352379537</v>
      </c>
      <c r="E60" s="56">
        <f t="shared" si="1"/>
        <v>36.029851680271101</v>
      </c>
      <c r="F60" s="56">
        <f t="shared" si="1"/>
        <v>51.958838738917265</v>
      </c>
      <c r="G60" s="56">
        <f t="shared" si="1"/>
        <v>51.295130944807013</v>
      </c>
      <c r="H60" s="57"/>
      <c r="I60" s="57"/>
      <c r="J60" s="57"/>
      <c r="K60" s="57"/>
      <c r="L60" s="57"/>
      <c r="M60" s="57"/>
      <c r="N60" s="57"/>
      <c r="O60" s="57"/>
      <c r="P60" s="57">
        <v>1054306</v>
      </c>
      <c r="Q60" s="57">
        <v>1054681</v>
      </c>
    </row>
    <row r="61" spans="1:17" ht="14" thickBot="1" x14ac:dyDescent="0.35">
      <c r="A61" s="57"/>
      <c r="B61" s="39" t="s">
        <v>16</v>
      </c>
      <c r="C61" s="56">
        <f t="shared" si="2"/>
        <v>47.748696981668857</v>
      </c>
      <c r="D61" s="56">
        <f t="shared" si="1"/>
        <v>52.442260849062009</v>
      </c>
      <c r="E61" s="56">
        <f t="shared" si="1"/>
        <v>39.802899883326127</v>
      </c>
      <c r="F61" s="56">
        <f t="shared" si="1"/>
        <v>54.733606989049207</v>
      </c>
      <c r="G61" s="56">
        <f t="shared" si="1"/>
        <v>48.118268939731315</v>
      </c>
      <c r="H61" s="57"/>
      <c r="I61" s="57"/>
      <c r="J61" s="57"/>
      <c r="K61" s="57"/>
      <c r="L61" s="57"/>
      <c r="M61" s="57"/>
      <c r="N61" s="57"/>
      <c r="O61" s="57"/>
      <c r="P61" s="57">
        <v>2699424</v>
      </c>
      <c r="Q61" s="57">
        <v>2705833</v>
      </c>
    </row>
    <row r="62" spans="1:17" ht="14" thickBot="1" x14ac:dyDescent="0.35">
      <c r="A62" s="57"/>
      <c r="B62" s="39" t="s">
        <v>137</v>
      </c>
      <c r="C62" s="56">
        <f t="shared" si="2"/>
        <v>46.966387930950852</v>
      </c>
      <c r="D62" s="56">
        <f t="shared" si="1"/>
        <v>46.395714930574776</v>
      </c>
      <c r="E62" s="56">
        <f t="shared" si="1"/>
        <v>35.281858248250742</v>
      </c>
      <c r="F62" s="56">
        <f t="shared" si="1"/>
        <v>48.450137731928642</v>
      </c>
      <c r="G62" s="56">
        <f t="shared" si="1"/>
        <v>43.899020553929454</v>
      </c>
      <c r="H62" s="57"/>
      <c r="I62" s="57"/>
      <c r="J62" s="57"/>
      <c r="K62" s="57"/>
      <c r="L62" s="57"/>
      <c r="M62" s="57"/>
      <c r="N62" s="57"/>
      <c r="O62" s="57"/>
      <c r="P62" s="57">
        <v>6871903</v>
      </c>
      <c r="Q62" s="57">
        <v>7009268</v>
      </c>
    </row>
    <row r="63" spans="1:17" ht="14" thickBot="1" x14ac:dyDescent="0.35">
      <c r="A63" s="57"/>
      <c r="B63" s="39" t="s">
        <v>138</v>
      </c>
      <c r="C63" s="56">
        <f t="shared" si="2"/>
        <v>54.957245558153943</v>
      </c>
      <c r="D63" s="56">
        <f t="shared" si="1"/>
        <v>59.165108907154135</v>
      </c>
      <c r="E63" s="56">
        <f t="shared" si="1"/>
        <v>40.357234847229059</v>
      </c>
      <c r="F63" s="56">
        <f t="shared" si="1"/>
        <v>55.658556116320646</v>
      </c>
      <c r="G63" s="56">
        <f t="shared" si="1"/>
        <v>54.319690505275133</v>
      </c>
      <c r="H63" s="57"/>
      <c r="I63" s="57"/>
      <c r="J63" s="57"/>
      <c r="K63" s="57"/>
      <c r="L63" s="57"/>
      <c r="M63" s="57"/>
      <c r="N63" s="57"/>
      <c r="O63" s="57"/>
      <c r="P63" s="57">
        <v>1551692</v>
      </c>
      <c r="Q63" s="57">
        <v>1568492</v>
      </c>
    </row>
    <row r="64" spans="1:17" ht="14" thickBot="1" x14ac:dyDescent="0.35">
      <c r="A64" s="57"/>
      <c r="B64" s="39" t="s">
        <v>139</v>
      </c>
      <c r="C64" s="56">
        <f t="shared" si="2"/>
        <v>47.174470356005088</v>
      </c>
      <c r="D64" s="56">
        <f t="shared" si="1"/>
        <v>50.859975852567985</v>
      </c>
      <c r="E64" s="56">
        <f t="shared" si="1"/>
        <v>38.771517823841684</v>
      </c>
      <c r="F64" s="56">
        <f t="shared" si="1"/>
        <v>56.314523987481081</v>
      </c>
      <c r="G64" s="56">
        <f t="shared" si="1"/>
        <v>43.931225519029738</v>
      </c>
      <c r="H64" s="57"/>
      <c r="I64" s="57"/>
      <c r="J64" s="57"/>
      <c r="K64" s="57"/>
      <c r="L64" s="57"/>
      <c r="M64" s="57"/>
      <c r="N64" s="57"/>
      <c r="O64" s="57"/>
      <c r="P64" s="57">
        <v>672155</v>
      </c>
      <c r="Q64" s="57">
        <v>678333</v>
      </c>
    </row>
    <row r="65" spans="1:19" ht="14" thickBot="1" x14ac:dyDescent="0.35">
      <c r="A65" s="57"/>
      <c r="B65" s="39" t="s">
        <v>140</v>
      </c>
      <c r="C65" s="56">
        <f t="shared" si="2"/>
        <v>45.06922884933411</v>
      </c>
      <c r="D65" s="56">
        <f t="shared" si="1"/>
        <v>47.268822687598423</v>
      </c>
      <c r="E65" s="56">
        <f t="shared" si="1"/>
        <v>32.141003840760177</v>
      </c>
      <c r="F65" s="56">
        <f t="shared" si="1"/>
        <v>43.00430402157577</v>
      </c>
      <c r="G65" s="56">
        <f t="shared" si="1"/>
        <v>46.730146645574507</v>
      </c>
      <c r="H65" s="57"/>
      <c r="I65" s="57"/>
      <c r="J65" s="57"/>
      <c r="K65" s="57"/>
      <c r="L65" s="57"/>
      <c r="M65" s="57"/>
      <c r="N65" s="57"/>
      <c r="O65" s="57"/>
      <c r="P65" s="57">
        <v>2216302</v>
      </c>
      <c r="Q65" s="57">
        <v>2227684</v>
      </c>
    </row>
    <row r="66" spans="1:19" ht="14" thickBot="1" x14ac:dyDescent="0.35">
      <c r="A66" s="57"/>
      <c r="B66" s="39" t="s">
        <v>17</v>
      </c>
      <c r="C66" s="56">
        <f t="shared" si="2"/>
        <v>51.20548824124571</v>
      </c>
      <c r="D66" s="56">
        <f t="shared" si="1"/>
        <v>58.300224563827946</v>
      </c>
      <c r="E66" s="56">
        <f t="shared" si="1"/>
        <v>43.185351528761444</v>
      </c>
      <c r="F66" s="56">
        <f t="shared" si="1"/>
        <v>52.747822224415764</v>
      </c>
      <c r="G66" s="56">
        <f t="shared" si="1"/>
        <v>50.897021444611696</v>
      </c>
      <c r="H66" s="57"/>
      <c r="I66" s="57"/>
      <c r="J66" s="57"/>
      <c r="K66" s="57"/>
      <c r="L66" s="57"/>
      <c r="M66" s="57"/>
      <c r="N66" s="57"/>
      <c r="O66" s="57"/>
      <c r="P66" s="57">
        <v>322282</v>
      </c>
      <c r="Q66" s="57">
        <v>324184</v>
      </c>
    </row>
    <row r="67" spans="1:19" ht="14" thickBot="1" x14ac:dyDescent="0.35">
      <c r="A67" s="57"/>
      <c r="B67" s="40" t="s">
        <v>25</v>
      </c>
      <c r="C67" s="58">
        <f t="shared" si="2"/>
        <v>51.507933153426812</v>
      </c>
      <c r="D67" s="58">
        <f t="shared" si="1"/>
        <v>52.727603494838874</v>
      </c>
      <c r="E67" s="58">
        <f t="shared" si="1"/>
        <v>39.745210248645122</v>
      </c>
      <c r="F67" s="58">
        <f t="shared" si="1"/>
        <v>52.766682308476014</v>
      </c>
      <c r="G67" s="58">
        <f t="shared" si="1"/>
        <v>49.858395862006127</v>
      </c>
      <c r="H67" s="57"/>
      <c r="I67" s="57"/>
      <c r="J67" s="57"/>
      <c r="K67" s="57"/>
      <c r="L67" s="57"/>
      <c r="M67" s="57"/>
      <c r="N67" s="57"/>
      <c r="O67" s="57"/>
      <c r="P67" s="57">
        <v>48085361</v>
      </c>
      <c r="Q67" s="57">
        <v>48619695</v>
      </c>
    </row>
    <row r="68" spans="1:19" ht="14" thickBot="1" x14ac:dyDescent="0.35">
      <c r="A68" s="57"/>
      <c r="B68" s="57"/>
      <c r="C68" s="56"/>
      <c r="D68" s="56"/>
      <c r="E68" s="56"/>
      <c r="F68" s="56"/>
      <c r="G68" s="56"/>
      <c r="K68" s="57"/>
      <c r="L68" s="57"/>
      <c r="M68" s="57"/>
      <c r="N68" s="57"/>
      <c r="O68" s="57"/>
      <c r="P68" s="57"/>
      <c r="Q68" s="64"/>
      <c r="R68" s="57"/>
      <c r="S68" s="57"/>
    </row>
  </sheetData>
  <phoneticPr fontId="32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Z68"/>
  <sheetViews>
    <sheetView topLeftCell="A43" zoomScale="90" zoomScaleNormal="90" workbookViewId="0">
      <selection activeCell="AA59" sqref="AA59"/>
    </sheetView>
  </sheetViews>
  <sheetFormatPr baseColWidth="10" defaultColWidth="9.1796875" defaultRowHeight="13.5" x14ac:dyDescent="0.3"/>
  <cols>
    <col min="1" max="1" width="2.54296875" style="2" customWidth="1"/>
    <col min="2" max="2" width="35.453125" style="2" bestFit="1" customWidth="1"/>
    <col min="3" max="15" width="12.26953125" style="2" customWidth="1"/>
    <col min="16" max="16" width="0.26953125" style="2" hidden="1" customWidth="1"/>
    <col min="17" max="17" width="11.453125" style="2" hidden="1" customWidth="1"/>
    <col min="18" max="18" width="12.26953125" style="2" customWidth="1"/>
    <col min="19" max="19" width="9.453125" style="2" customWidth="1"/>
    <col min="20" max="20" width="10.26953125" style="2" customWidth="1"/>
    <col min="21" max="21" width="10.54296875" style="2" customWidth="1"/>
    <col min="22" max="22" width="12.26953125" style="2" customWidth="1"/>
    <col min="23" max="23" width="11.81640625" style="2" customWidth="1"/>
    <col min="24" max="67" width="12.26953125" style="2" customWidth="1"/>
    <col min="68" max="16384" width="9.1796875" style="2"/>
  </cols>
  <sheetData>
    <row r="1" spans="2:10" s="17" customFormat="1" ht="18.75" customHeight="1" x14ac:dyDescent="0.25">
      <c r="J1" s="6"/>
    </row>
    <row r="2" spans="2:10" s="23" customFormat="1" ht="39" customHeight="1" x14ac:dyDescent="0.25">
      <c r="B2" s="38"/>
      <c r="C2" s="38"/>
      <c r="D2" s="38"/>
      <c r="E2" s="38"/>
    </row>
    <row r="3" spans="2:10" s="17" customFormat="1" ht="21" customHeight="1" x14ac:dyDescent="0.25"/>
    <row r="4" spans="2:10" s="17" customFormat="1" ht="39" customHeight="1" x14ac:dyDescent="0.25">
      <c r="C4" s="25" t="s">
        <v>161</v>
      </c>
      <c r="D4" s="25" t="s">
        <v>166</v>
      </c>
      <c r="E4" s="25" t="s">
        <v>167</v>
      </c>
      <c r="F4" s="41" t="s">
        <v>168</v>
      </c>
      <c r="G4" s="25" t="s">
        <v>164</v>
      </c>
    </row>
    <row r="5" spans="2:10" s="17" customFormat="1" ht="17.149999999999999" customHeight="1" thickBot="1" x14ac:dyDescent="0.3">
      <c r="B5" s="39" t="s">
        <v>12</v>
      </c>
      <c r="C5" s="28">
        <v>80</v>
      </c>
      <c r="D5" s="28">
        <v>87</v>
      </c>
      <c r="E5" s="28">
        <v>50</v>
      </c>
      <c r="F5" s="28">
        <v>57</v>
      </c>
      <c r="G5" s="28">
        <v>62</v>
      </c>
    </row>
    <row r="6" spans="2:10" s="17" customFormat="1" ht="17.149999999999999" customHeight="1" thickBot="1" x14ac:dyDescent="0.3">
      <c r="B6" s="39" t="s">
        <v>13</v>
      </c>
      <c r="C6" s="28">
        <v>7</v>
      </c>
      <c r="D6" s="28">
        <v>4</v>
      </c>
      <c r="E6" s="28">
        <v>6</v>
      </c>
      <c r="F6" s="28">
        <v>2</v>
      </c>
      <c r="G6" s="28">
        <v>6</v>
      </c>
    </row>
    <row r="7" spans="2:10" s="17" customFormat="1" ht="17.149999999999999" customHeight="1" thickBot="1" x14ac:dyDescent="0.3">
      <c r="B7" s="39" t="s">
        <v>120</v>
      </c>
      <c r="C7" s="28">
        <v>1</v>
      </c>
      <c r="D7" s="28">
        <v>4</v>
      </c>
      <c r="E7" s="28">
        <v>6</v>
      </c>
      <c r="F7" s="28">
        <v>2</v>
      </c>
      <c r="G7" s="28">
        <v>3</v>
      </c>
    </row>
    <row r="8" spans="2:10" s="17" customFormat="1" ht="17.149999999999999" customHeight="1" thickBot="1" x14ac:dyDescent="0.3">
      <c r="B8" s="39" t="s">
        <v>53</v>
      </c>
      <c r="C8" s="28">
        <v>6</v>
      </c>
      <c r="D8" s="28">
        <v>4</v>
      </c>
      <c r="E8" s="28">
        <v>1</v>
      </c>
      <c r="F8" s="28">
        <v>0</v>
      </c>
      <c r="G8" s="28">
        <v>4</v>
      </c>
    </row>
    <row r="9" spans="2:10" s="17" customFormat="1" ht="17.149999999999999" customHeight="1" thickBot="1" x14ac:dyDescent="0.3">
      <c r="B9" s="39" t="s">
        <v>14</v>
      </c>
      <c r="C9" s="28">
        <v>12</v>
      </c>
      <c r="D9" s="28">
        <v>14</v>
      </c>
      <c r="E9" s="28">
        <v>5</v>
      </c>
      <c r="F9" s="28">
        <v>6</v>
      </c>
      <c r="G9" s="28">
        <v>18</v>
      </c>
    </row>
    <row r="10" spans="2:10" s="17" customFormat="1" ht="17.149999999999999" customHeight="1" thickBot="1" x14ac:dyDescent="0.3">
      <c r="B10" s="39" t="s">
        <v>15</v>
      </c>
      <c r="C10" s="28">
        <v>6</v>
      </c>
      <c r="D10" s="28">
        <v>9</v>
      </c>
      <c r="E10" s="28">
        <v>1</v>
      </c>
      <c r="F10" s="28">
        <v>3</v>
      </c>
      <c r="G10" s="28">
        <v>3</v>
      </c>
    </row>
    <row r="11" spans="2:10" s="17" customFormat="1" ht="17.149999999999999" customHeight="1" thickBot="1" x14ac:dyDescent="0.3">
      <c r="B11" s="39" t="s">
        <v>52</v>
      </c>
      <c r="C11" s="28">
        <v>11</v>
      </c>
      <c r="D11" s="28">
        <v>13</v>
      </c>
      <c r="E11" s="28">
        <v>3</v>
      </c>
      <c r="F11" s="28">
        <v>6</v>
      </c>
      <c r="G11" s="28">
        <v>9</v>
      </c>
    </row>
    <row r="12" spans="2:10" s="17" customFormat="1" ht="17.149999999999999" customHeight="1" thickBot="1" x14ac:dyDescent="0.3">
      <c r="B12" s="39" t="s">
        <v>36</v>
      </c>
      <c r="C12" s="28">
        <v>21</v>
      </c>
      <c r="D12" s="28">
        <v>10</v>
      </c>
      <c r="E12" s="28">
        <v>6</v>
      </c>
      <c r="F12" s="28">
        <v>10</v>
      </c>
      <c r="G12" s="28">
        <v>7</v>
      </c>
    </row>
    <row r="13" spans="2:10" s="17" customFormat="1" ht="17.149999999999999" customHeight="1" thickBot="1" x14ac:dyDescent="0.3">
      <c r="B13" s="39" t="s">
        <v>23</v>
      </c>
      <c r="C13" s="28">
        <v>32</v>
      </c>
      <c r="D13" s="28">
        <v>33</v>
      </c>
      <c r="E13" s="28">
        <v>21</v>
      </c>
      <c r="F13" s="28">
        <v>25</v>
      </c>
      <c r="G13" s="28">
        <v>36</v>
      </c>
    </row>
    <row r="14" spans="2:10" s="17" customFormat="1" ht="17.149999999999999" customHeight="1" thickBot="1" x14ac:dyDescent="0.3">
      <c r="B14" s="39" t="s">
        <v>54</v>
      </c>
      <c r="C14" s="28">
        <v>40</v>
      </c>
      <c r="D14" s="28">
        <v>34</v>
      </c>
      <c r="E14" s="28">
        <v>27</v>
      </c>
      <c r="F14" s="28">
        <v>33</v>
      </c>
      <c r="G14" s="28">
        <v>30</v>
      </c>
    </row>
    <row r="15" spans="2:10" s="17" customFormat="1" ht="17.149999999999999" customHeight="1" thickBot="1" x14ac:dyDescent="0.3">
      <c r="B15" s="39" t="s">
        <v>24</v>
      </c>
      <c r="C15" s="28">
        <v>6</v>
      </c>
      <c r="D15" s="28">
        <v>26</v>
      </c>
      <c r="E15" s="28">
        <v>10</v>
      </c>
      <c r="F15" s="28">
        <v>6</v>
      </c>
      <c r="G15" s="28">
        <v>5</v>
      </c>
    </row>
    <row r="16" spans="2:10" s="17" customFormat="1" ht="17.149999999999999" customHeight="1" thickBot="1" x14ac:dyDescent="0.3">
      <c r="B16" s="39" t="s">
        <v>16</v>
      </c>
      <c r="C16" s="28">
        <v>14</v>
      </c>
      <c r="D16" s="28">
        <v>13</v>
      </c>
      <c r="E16" s="28">
        <v>7</v>
      </c>
      <c r="F16" s="28">
        <v>9</v>
      </c>
      <c r="G16" s="28">
        <v>13</v>
      </c>
    </row>
    <row r="17" spans="2:8" s="17" customFormat="1" ht="17.149999999999999" customHeight="1" thickBot="1" x14ac:dyDescent="0.3">
      <c r="B17" s="39" t="s">
        <v>121</v>
      </c>
      <c r="C17" s="28">
        <v>27</v>
      </c>
      <c r="D17" s="28">
        <v>46</v>
      </c>
      <c r="E17" s="28">
        <v>20</v>
      </c>
      <c r="F17" s="28">
        <v>21</v>
      </c>
      <c r="G17" s="28">
        <v>29</v>
      </c>
    </row>
    <row r="18" spans="2:8" s="17" customFormat="1" ht="17.149999999999999" customHeight="1" thickBot="1" x14ac:dyDescent="0.3">
      <c r="B18" s="39" t="s">
        <v>122</v>
      </c>
      <c r="C18" s="28">
        <v>15</v>
      </c>
      <c r="D18" s="28">
        <v>15</v>
      </c>
      <c r="E18" s="28">
        <v>10</v>
      </c>
      <c r="F18" s="28">
        <v>8</v>
      </c>
      <c r="G18" s="28">
        <v>17</v>
      </c>
    </row>
    <row r="19" spans="2:8" s="17" customFormat="1" ht="17.149999999999999" customHeight="1" thickBot="1" x14ac:dyDescent="0.3">
      <c r="B19" s="39" t="s">
        <v>123</v>
      </c>
      <c r="C19" s="28">
        <v>5</v>
      </c>
      <c r="D19" s="28">
        <v>6</v>
      </c>
      <c r="E19" s="28">
        <v>7</v>
      </c>
      <c r="F19" s="28">
        <v>7</v>
      </c>
      <c r="G19" s="28">
        <v>4</v>
      </c>
    </row>
    <row r="20" spans="2:8" s="17" customFormat="1" ht="17.149999999999999" customHeight="1" thickBot="1" x14ac:dyDescent="0.3">
      <c r="B20" s="39" t="s">
        <v>37</v>
      </c>
      <c r="C20" s="28">
        <v>5</v>
      </c>
      <c r="D20" s="28">
        <v>16</v>
      </c>
      <c r="E20" s="28">
        <v>3</v>
      </c>
      <c r="F20" s="28">
        <v>5</v>
      </c>
      <c r="G20" s="28">
        <v>8</v>
      </c>
    </row>
    <row r="21" spans="2:8" s="17" customFormat="1" ht="17.149999999999999" customHeight="1" thickBot="1" x14ac:dyDescent="0.3">
      <c r="B21" s="39" t="s">
        <v>17</v>
      </c>
      <c r="C21" s="28">
        <v>0</v>
      </c>
      <c r="D21" s="28">
        <v>2</v>
      </c>
      <c r="E21" s="28">
        <v>3</v>
      </c>
      <c r="F21" s="28">
        <v>5</v>
      </c>
      <c r="G21" s="28">
        <v>0</v>
      </c>
    </row>
    <row r="22" spans="2:8" s="17" customFormat="1" ht="17.149999999999999" customHeight="1" thickBot="1" x14ac:dyDescent="0.3">
      <c r="B22" s="40" t="s">
        <v>25</v>
      </c>
      <c r="C22" s="42">
        <v>288</v>
      </c>
      <c r="D22" s="42">
        <v>336</v>
      </c>
      <c r="E22" s="42">
        <v>186</v>
      </c>
      <c r="F22" s="42">
        <v>205</v>
      </c>
      <c r="G22" s="42">
        <v>254</v>
      </c>
    </row>
    <row r="23" spans="2:8" x14ac:dyDescent="0.3">
      <c r="H23" s="15"/>
    </row>
    <row r="25" spans="2:8" ht="39" customHeight="1" x14ac:dyDescent="0.3">
      <c r="B25" s="17"/>
      <c r="C25" s="26" t="s">
        <v>165</v>
      </c>
    </row>
    <row r="26" spans="2:8" ht="17.149999999999999" customHeight="1" thickBot="1" x14ac:dyDescent="0.35">
      <c r="B26" s="39" t="s">
        <v>12</v>
      </c>
      <c r="C26" s="29">
        <f t="shared" ref="C26:C42" si="0">+(G5-C5)/C5</f>
        <v>-0.22500000000000001</v>
      </c>
    </row>
    <row r="27" spans="2:8" ht="17.149999999999999" customHeight="1" thickBot="1" x14ac:dyDescent="0.35">
      <c r="B27" s="39" t="s">
        <v>13</v>
      </c>
      <c r="C27" s="29">
        <f t="shared" si="0"/>
        <v>-0.14285714285714285</v>
      </c>
    </row>
    <row r="28" spans="2:8" ht="17.149999999999999" customHeight="1" thickBot="1" x14ac:dyDescent="0.35">
      <c r="B28" s="39" t="s">
        <v>120</v>
      </c>
      <c r="C28" s="29">
        <f t="shared" si="0"/>
        <v>2</v>
      </c>
    </row>
    <row r="29" spans="2:8" ht="17.149999999999999" customHeight="1" thickBot="1" x14ac:dyDescent="0.35">
      <c r="B29" s="39" t="s">
        <v>53</v>
      </c>
      <c r="C29" s="29">
        <f t="shared" si="0"/>
        <v>-0.33333333333333331</v>
      </c>
    </row>
    <row r="30" spans="2:8" ht="17.149999999999999" customHeight="1" thickBot="1" x14ac:dyDescent="0.35">
      <c r="B30" s="39" t="s">
        <v>14</v>
      </c>
      <c r="C30" s="29">
        <f t="shared" si="0"/>
        <v>0.5</v>
      </c>
    </row>
    <row r="31" spans="2:8" ht="17.149999999999999" customHeight="1" thickBot="1" x14ac:dyDescent="0.35">
      <c r="B31" s="39" t="s">
        <v>15</v>
      </c>
      <c r="C31" s="29">
        <f t="shared" si="0"/>
        <v>-0.5</v>
      </c>
    </row>
    <row r="32" spans="2:8" ht="17.149999999999999" customHeight="1" thickBot="1" x14ac:dyDescent="0.35">
      <c r="B32" s="39" t="s">
        <v>52</v>
      </c>
      <c r="C32" s="29">
        <f t="shared" si="0"/>
        <v>-0.18181818181818182</v>
      </c>
    </row>
    <row r="33" spans="1:26" ht="17.149999999999999" customHeight="1" thickBot="1" x14ac:dyDescent="0.35">
      <c r="B33" s="39" t="s">
        <v>36</v>
      </c>
      <c r="C33" s="29">
        <f t="shared" si="0"/>
        <v>-0.66666666666666663</v>
      </c>
    </row>
    <row r="34" spans="1:26" ht="17.149999999999999" customHeight="1" thickBot="1" x14ac:dyDescent="0.35">
      <c r="B34" s="39" t="s">
        <v>23</v>
      </c>
      <c r="C34" s="29">
        <f t="shared" si="0"/>
        <v>0.125</v>
      </c>
    </row>
    <row r="35" spans="1:26" ht="17.149999999999999" customHeight="1" thickBot="1" x14ac:dyDescent="0.35">
      <c r="B35" s="39" t="s">
        <v>54</v>
      </c>
      <c r="C35" s="29">
        <f t="shared" si="0"/>
        <v>-0.25</v>
      </c>
    </row>
    <row r="36" spans="1:26" ht="17.149999999999999" customHeight="1" thickBot="1" x14ac:dyDescent="0.35">
      <c r="B36" s="39" t="s">
        <v>24</v>
      </c>
      <c r="C36" s="29">
        <f t="shared" si="0"/>
        <v>-0.16666666666666666</v>
      </c>
    </row>
    <row r="37" spans="1:26" ht="17.149999999999999" customHeight="1" thickBot="1" x14ac:dyDescent="0.35">
      <c r="B37" s="39" t="s">
        <v>16</v>
      </c>
      <c r="C37" s="29">
        <f t="shared" si="0"/>
        <v>-7.1428571428571425E-2</v>
      </c>
    </row>
    <row r="38" spans="1:26" ht="17.149999999999999" customHeight="1" thickBot="1" x14ac:dyDescent="0.35">
      <c r="B38" s="39" t="s">
        <v>121</v>
      </c>
      <c r="C38" s="29">
        <f t="shared" si="0"/>
        <v>7.407407407407407E-2</v>
      </c>
    </row>
    <row r="39" spans="1:26" ht="17.149999999999999" customHeight="1" thickBot="1" x14ac:dyDescent="0.35">
      <c r="B39" s="39" t="s">
        <v>122</v>
      </c>
      <c r="C39" s="29">
        <f t="shared" si="0"/>
        <v>0.13333333333333333</v>
      </c>
    </row>
    <row r="40" spans="1:26" ht="17.149999999999999" customHeight="1" thickBot="1" x14ac:dyDescent="0.35">
      <c r="B40" s="39" t="s">
        <v>123</v>
      </c>
      <c r="C40" s="29">
        <f t="shared" si="0"/>
        <v>-0.2</v>
      </c>
    </row>
    <row r="41" spans="1:26" ht="17.149999999999999" customHeight="1" thickBot="1" x14ac:dyDescent="0.35">
      <c r="B41" s="39" t="s">
        <v>37</v>
      </c>
      <c r="C41" s="29">
        <f t="shared" si="0"/>
        <v>0.6</v>
      </c>
    </row>
    <row r="42" spans="1:26" ht="17.149999999999999" customHeight="1" thickBot="1" x14ac:dyDescent="0.35">
      <c r="B42" s="39" t="s">
        <v>17</v>
      </c>
      <c r="C42" s="29" t="e">
        <f t="shared" si="0"/>
        <v>#DIV/0!</v>
      </c>
    </row>
    <row r="43" spans="1:26" ht="17.149999999999999" customHeight="1" thickBot="1" x14ac:dyDescent="0.35">
      <c r="B43" s="40" t="s">
        <v>25</v>
      </c>
      <c r="C43" s="43">
        <f>+(G22-C22)/C22</f>
        <v>-0.11805555555555555</v>
      </c>
    </row>
    <row r="46" spans="1:26" x14ac:dyDescent="0.3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</row>
    <row r="47" spans="1:26" x14ac:dyDescent="0.3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</row>
    <row r="48" spans="1:26" x14ac:dyDescent="0.3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</row>
    <row r="49" spans="1:20" ht="39" customHeight="1" x14ac:dyDescent="0.3">
      <c r="A49" s="57"/>
      <c r="B49" s="57"/>
      <c r="C49" s="25" t="s">
        <v>161</v>
      </c>
      <c r="D49" s="25" t="s">
        <v>166</v>
      </c>
      <c r="E49" s="25" t="s">
        <v>167</v>
      </c>
      <c r="F49" s="41" t="s">
        <v>168</v>
      </c>
      <c r="G49" s="25" t="s">
        <v>164</v>
      </c>
      <c r="H49" s="57"/>
      <c r="I49" s="57"/>
      <c r="J49" s="57"/>
      <c r="K49" s="57"/>
      <c r="L49" s="57"/>
      <c r="M49" s="57"/>
      <c r="N49" s="57"/>
      <c r="O49" s="57"/>
      <c r="P49" s="57">
        <v>2023</v>
      </c>
      <c r="Q49" s="57">
        <v>2024</v>
      </c>
      <c r="R49" s="57"/>
      <c r="S49" s="57"/>
      <c r="T49" s="57"/>
    </row>
    <row r="50" spans="1:20" ht="14" thickBot="1" x14ac:dyDescent="0.35">
      <c r="A50" s="57"/>
      <c r="B50" s="39" t="s">
        <v>131</v>
      </c>
      <c r="C50" s="56">
        <f t="shared" ref="C50:F67" si="1">+C5/$P50*100000</f>
        <v>0.91400451426829599</v>
      </c>
      <c r="D50" s="56">
        <f t="shared" si="1"/>
        <v>0.99397990926677182</v>
      </c>
      <c r="E50" s="56">
        <f t="shared" si="1"/>
        <v>0.57125282141768496</v>
      </c>
      <c r="F50" s="56">
        <f t="shared" si="1"/>
        <v>0.65122821641616091</v>
      </c>
      <c r="G50" s="56">
        <f t="shared" ref="G50:G67" si="2">+G5/$Q50*100000</f>
        <v>0.70446332052649319</v>
      </c>
      <c r="H50" s="57"/>
      <c r="I50" s="57"/>
      <c r="J50" s="57"/>
      <c r="K50" s="57"/>
      <c r="L50" s="57"/>
      <c r="M50" s="57"/>
      <c r="N50" s="57"/>
      <c r="O50" s="57"/>
      <c r="P50" s="57">
        <v>8752692</v>
      </c>
      <c r="Q50" s="64">
        <v>8801026</v>
      </c>
      <c r="R50" s="57"/>
      <c r="S50" s="57"/>
      <c r="T50" s="57"/>
    </row>
    <row r="51" spans="1:20" ht="14" thickBot="1" x14ac:dyDescent="0.35">
      <c r="A51" s="57"/>
      <c r="B51" s="39" t="s">
        <v>132</v>
      </c>
      <c r="C51" s="56">
        <f t="shared" si="1"/>
        <v>0.52188603649176279</v>
      </c>
      <c r="D51" s="56">
        <f t="shared" si="1"/>
        <v>0.29822059228100734</v>
      </c>
      <c r="E51" s="56">
        <f t="shared" si="1"/>
        <v>0.44733088842151097</v>
      </c>
      <c r="F51" s="56">
        <f t="shared" si="1"/>
        <v>0.14911029614050367</v>
      </c>
      <c r="G51" s="56">
        <f t="shared" si="2"/>
        <v>0.4439212750010913</v>
      </c>
      <c r="H51" s="57"/>
      <c r="I51" s="57"/>
      <c r="J51" s="57"/>
      <c r="K51" s="57"/>
      <c r="L51" s="57"/>
      <c r="M51" s="57"/>
      <c r="N51" s="57"/>
      <c r="O51" s="57"/>
      <c r="P51" s="57">
        <v>1341289</v>
      </c>
      <c r="Q51" s="57">
        <v>1351591</v>
      </c>
      <c r="R51" s="57"/>
      <c r="S51" s="57"/>
      <c r="T51" s="57"/>
    </row>
    <row r="52" spans="1:20" ht="14" thickBot="1" x14ac:dyDescent="0.35">
      <c r="A52" s="57"/>
      <c r="B52" s="39" t="s">
        <v>133</v>
      </c>
      <c r="C52" s="56">
        <f t="shared" si="1"/>
        <v>9.939765023954833E-2</v>
      </c>
      <c r="D52" s="56">
        <f t="shared" si="1"/>
        <v>0.39759060095819332</v>
      </c>
      <c r="E52" s="56">
        <f t="shared" si="1"/>
        <v>0.59638590143728998</v>
      </c>
      <c r="F52" s="56">
        <f t="shared" si="1"/>
        <v>0.19879530047909666</v>
      </c>
      <c r="G52" s="56">
        <f t="shared" si="2"/>
        <v>0.29714767942519749</v>
      </c>
      <c r="H52" s="57"/>
      <c r="I52" s="57"/>
      <c r="J52" s="57"/>
      <c r="K52" s="57"/>
      <c r="L52" s="57"/>
      <c r="M52" s="57"/>
      <c r="N52" s="57"/>
      <c r="O52" s="57"/>
      <c r="P52" s="57">
        <v>1006060</v>
      </c>
      <c r="Q52" s="57">
        <v>1009599</v>
      </c>
      <c r="R52" s="57"/>
      <c r="S52" s="57"/>
      <c r="T52" s="57"/>
    </row>
    <row r="53" spans="1:20" ht="14" thickBot="1" x14ac:dyDescent="0.35">
      <c r="A53" s="57"/>
      <c r="B53" s="39" t="s">
        <v>53</v>
      </c>
      <c r="C53" s="56">
        <f t="shared" si="1"/>
        <v>0.4959062935467714</v>
      </c>
      <c r="D53" s="56">
        <f t="shared" si="1"/>
        <v>0.3306041956978476</v>
      </c>
      <c r="E53" s="56">
        <f t="shared" si="1"/>
        <v>8.2651048924461901E-2</v>
      </c>
      <c r="F53" s="56">
        <f t="shared" si="1"/>
        <v>0</v>
      </c>
      <c r="G53" s="56">
        <f t="shared" si="2"/>
        <v>0.32473647634944242</v>
      </c>
      <c r="H53" s="57"/>
      <c r="I53" s="57"/>
      <c r="J53" s="57"/>
      <c r="K53" s="57"/>
      <c r="L53" s="57"/>
      <c r="M53" s="57"/>
      <c r="N53" s="57"/>
      <c r="O53" s="57"/>
      <c r="P53" s="57">
        <v>1209906</v>
      </c>
      <c r="Q53" s="57">
        <v>1231768</v>
      </c>
      <c r="R53" s="57"/>
      <c r="S53" s="57"/>
      <c r="T53" s="57"/>
    </row>
    <row r="54" spans="1:20" ht="14" thickBot="1" x14ac:dyDescent="0.35">
      <c r="A54" s="57"/>
      <c r="B54" s="39" t="s">
        <v>14</v>
      </c>
      <c r="C54" s="56">
        <f t="shared" si="1"/>
        <v>0.54224641846240607</v>
      </c>
      <c r="D54" s="56">
        <f t="shared" si="1"/>
        <v>0.63262082153947374</v>
      </c>
      <c r="E54" s="56">
        <f t="shared" si="1"/>
        <v>0.22593600769266922</v>
      </c>
      <c r="F54" s="56">
        <f t="shared" si="1"/>
        <v>0.27112320923120303</v>
      </c>
      <c r="G54" s="56">
        <f t="shared" si="2"/>
        <v>0.80401866395325261</v>
      </c>
      <c r="H54" s="57"/>
      <c r="I54" s="57"/>
      <c r="J54" s="57"/>
      <c r="K54" s="57"/>
      <c r="L54" s="57"/>
      <c r="M54" s="57"/>
      <c r="N54" s="57"/>
      <c r="O54" s="57"/>
      <c r="P54" s="57">
        <v>2213016</v>
      </c>
      <c r="Q54" s="57">
        <v>2238754</v>
      </c>
      <c r="R54" s="57"/>
      <c r="S54" s="57"/>
      <c r="T54" s="57"/>
    </row>
    <row r="55" spans="1:20" ht="14" thickBot="1" x14ac:dyDescent="0.35">
      <c r="A55" s="57"/>
      <c r="B55" s="39" t="s">
        <v>15</v>
      </c>
      <c r="C55" s="56">
        <f t="shared" si="1"/>
        <v>1.0197370098251661</v>
      </c>
      <c r="D55" s="56">
        <f t="shared" si="1"/>
        <v>1.5296055147377492</v>
      </c>
      <c r="E55" s="56">
        <f t="shared" si="1"/>
        <v>0.16995616830419433</v>
      </c>
      <c r="F55" s="56">
        <f t="shared" si="1"/>
        <v>0.50986850491258306</v>
      </c>
      <c r="G55" s="56">
        <f t="shared" si="2"/>
        <v>0.50774222265850444</v>
      </c>
      <c r="H55" s="57"/>
      <c r="I55" s="57"/>
      <c r="J55" s="57"/>
      <c r="K55" s="57"/>
      <c r="L55" s="57"/>
      <c r="M55" s="57"/>
      <c r="N55" s="57"/>
      <c r="O55" s="57"/>
      <c r="P55" s="57">
        <v>588387</v>
      </c>
      <c r="Q55" s="57">
        <v>590851</v>
      </c>
      <c r="R55" s="57"/>
      <c r="S55" s="57"/>
      <c r="T55" s="57"/>
    </row>
    <row r="56" spans="1:20" ht="14" thickBot="1" x14ac:dyDescent="0.35">
      <c r="A56" s="57"/>
      <c r="B56" s="39" t="s">
        <v>134</v>
      </c>
      <c r="C56" s="56">
        <f t="shared" si="1"/>
        <v>0.46146688576555051</v>
      </c>
      <c r="D56" s="56">
        <f t="shared" si="1"/>
        <v>0.54536995590474147</v>
      </c>
      <c r="E56" s="56">
        <f t="shared" si="1"/>
        <v>0.1258546052087865</v>
      </c>
      <c r="F56" s="56">
        <f t="shared" si="1"/>
        <v>0.25170921041757299</v>
      </c>
      <c r="G56" s="56">
        <f t="shared" si="2"/>
        <v>0.37630420766640382</v>
      </c>
      <c r="H56" s="57"/>
      <c r="I56" s="57"/>
      <c r="J56" s="57"/>
      <c r="K56" s="57"/>
      <c r="L56" s="57"/>
      <c r="M56" s="57"/>
      <c r="N56" s="57"/>
      <c r="O56" s="57"/>
      <c r="P56" s="57">
        <v>2383703</v>
      </c>
      <c r="Q56" s="57">
        <v>2391682</v>
      </c>
      <c r="R56" s="57"/>
      <c r="S56" s="57"/>
      <c r="T56" s="57"/>
    </row>
    <row r="57" spans="1:20" ht="14" thickBot="1" x14ac:dyDescent="0.35">
      <c r="A57" s="57"/>
      <c r="B57" s="39" t="s">
        <v>135</v>
      </c>
      <c r="C57" s="56">
        <f t="shared" si="1"/>
        <v>1.0076359612799088</v>
      </c>
      <c r="D57" s="56">
        <f t="shared" si="1"/>
        <v>0.47982664822852805</v>
      </c>
      <c r="E57" s="56">
        <f t="shared" si="1"/>
        <v>0.28789598893711682</v>
      </c>
      <c r="F57" s="56">
        <f t="shared" si="1"/>
        <v>0.47982664822852805</v>
      </c>
      <c r="G57" s="56">
        <f t="shared" si="2"/>
        <v>0.33263116478405347</v>
      </c>
      <c r="H57" s="57"/>
      <c r="I57" s="57"/>
      <c r="J57" s="57"/>
      <c r="K57" s="57"/>
      <c r="L57" s="57"/>
      <c r="M57" s="57"/>
      <c r="N57" s="57"/>
      <c r="O57" s="57"/>
      <c r="P57" s="57">
        <v>2084086</v>
      </c>
      <c r="Q57" s="57">
        <v>2104433</v>
      </c>
      <c r="R57" s="57"/>
      <c r="S57" s="57"/>
      <c r="T57" s="57"/>
    </row>
    <row r="58" spans="1:20" ht="14" thickBot="1" x14ac:dyDescent="0.35">
      <c r="A58" s="57"/>
      <c r="B58" s="39" t="s">
        <v>23</v>
      </c>
      <c r="C58" s="56">
        <f t="shared" si="1"/>
        <v>0.40496266560600191</v>
      </c>
      <c r="D58" s="56">
        <f t="shared" si="1"/>
        <v>0.41761774890618952</v>
      </c>
      <c r="E58" s="56">
        <f t="shared" si="1"/>
        <v>0.26575674930393878</v>
      </c>
      <c r="F58" s="56">
        <f t="shared" si="1"/>
        <v>0.31637708250468899</v>
      </c>
      <c r="G58" s="56">
        <f t="shared" si="2"/>
        <v>0.44931305650074244</v>
      </c>
      <c r="H58" s="57"/>
      <c r="I58" s="57"/>
      <c r="J58" s="57"/>
      <c r="K58" s="57"/>
      <c r="L58" s="57"/>
      <c r="M58" s="57"/>
      <c r="N58" s="57"/>
      <c r="O58" s="57"/>
      <c r="P58" s="57">
        <v>7901963</v>
      </c>
      <c r="Q58" s="57">
        <v>8012231</v>
      </c>
      <c r="R58" s="57"/>
      <c r="S58" s="57"/>
      <c r="T58" s="57"/>
    </row>
    <row r="59" spans="1:20" ht="14" thickBot="1" x14ac:dyDescent="0.35">
      <c r="A59" s="57"/>
      <c r="B59" s="39" t="s">
        <v>136</v>
      </c>
      <c r="C59" s="56">
        <f t="shared" si="1"/>
        <v>0.76684249726093445</v>
      </c>
      <c r="D59" s="56">
        <f t="shared" si="1"/>
        <v>0.65181612267179434</v>
      </c>
      <c r="E59" s="56">
        <f t="shared" si="1"/>
        <v>0.51761868565113078</v>
      </c>
      <c r="F59" s="56">
        <f t="shared" si="1"/>
        <v>0.63264506024027101</v>
      </c>
      <c r="G59" s="56">
        <f t="shared" si="2"/>
        <v>0.56398557324903631</v>
      </c>
      <c r="H59" s="57"/>
      <c r="I59" s="57"/>
      <c r="J59" s="57"/>
      <c r="K59" s="57"/>
      <c r="L59" s="57"/>
      <c r="M59" s="57"/>
      <c r="N59" s="57"/>
      <c r="O59" s="57"/>
      <c r="P59" s="57">
        <v>5216195</v>
      </c>
      <c r="Q59" s="57">
        <v>5319285</v>
      </c>
      <c r="R59" s="57"/>
      <c r="S59" s="57"/>
      <c r="T59" s="57"/>
    </row>
    <row r="60" spans="1:20" ht="14" thickBot="1" x14ac:dyDescent="0.35">
      <c r="A60" s="57"/>
      <c r="B60" s="39" t="s">
        <v>24</v>
      </c>
      <c r="C60" s="56">
        <f t="shared" si="1"/>
        <v>0.56909474099549839</v>
      </c>
      <c r="D60" s="56">
        <f t="shared" si="1"/>
        <v>2.4660772109804934</v>
      </c>
      <c r="E60" s="56">
        <f t="shared" si="1"/>
        <v>0.94849123499249743</v>
      </c>
      <c r="F60" s="56">
        <f t="shared" si="1"/>
        <v>0.56909474099549839</v>
      </c>
      <c r="G60" s="56">
        <f t="shared" si="2"/>
        <v>0.47407699579304069</v>
      </c>
      <c r="H60" s="57"/>
      <c r="I60" s="57"/>
      <c r="J60" s="57"/>
      <c r="K60" s="57"/>
      <c r="L60" s="57"/>
      <c r="M60" s="57"/>
      <c r="N60" s="57"/>
      <c r="O60" s="57"/>
      <c r="P60" s="57">
        <v>1054306</v>
      </c>
      <c r="Q60" s="57">
        <v>1054681</v>
      </c>
      <c r="R60" s="57"/>
      <c r="S60" s="57"/>
      <c r="T60" s="57"/>
    </row>
    <row r="61" spans="1:20" ht="14" thickBot="1" x14ac:dyDescent="0.35">
      <c r="A61" s="57"/>
      <c r="B61" s="39" t="s">
        <v>16</v>
      </c>
      <c r="C61" s="56">
        <f t="shared" si="1"/>
        <v>0.51862915940585841</v>
      </c>
      <c r="D61" s="56">
        <f t="shared" si="1"/>
        <v>0.48158421944829716</v>
      </c>
      <c r="E61" s="56">
        <f t="shared" si="1"/>
        <v>0.2593145797029292</v>
      </c>
      <c r="F61" s="56">
        <f t="shared" si="1"/>
        <v>0.33340445961805187</v>
      </c>
      <c r="G61" s="56">
        <f t="shared" si="2"/>
        <v>0.48044354548118823</v>
      </c>
      <c r="H61" s="57"/>
      <c r="I61" s="57"/>
      <c r="J61" s="57"/>
      <c r="K61" s="57"/>
      <c r="L61" s="57"/>
      <c r="M61" s="57"/>
      <c r="N61" s="57"/>
      <c r="O61" s="57"/>
      <c r="P61" s="57">
        <v>2699424</v>
      </c>
      <c r="Q61" s="57">
        <v>2705833</v>
      </c>
      <c r="R61" s="57"/>
      <c r="S61" s="57"/>
      <c r="T61" s="57"/>
    </row>
    <row r="62" spans="1:20" ht="14" thickBot="1" x14ac:dyDescent="0.35">
      <c r="A62" s="57"/>
      <c r="B62" s="39" t="s">
        <v>137</v>
      </c>
      <c r="C62" s="56">
        <f t="shared" si="1"/>
        <v>0.39290426538325701</v>
      </c>
      <c r="D62" s="56">
        <f t="shared" si="1"/>
        <v>0.66939245213443788</v>
      </c>
      <c r="E62" s="56">
        <f t="shared" si="1"/>
        <v>0.29104019658019037</v>
      </c>
      <c r="F62" s="56">
        <f t="shared" si="1"/>
        <v>0.30559220640919993</v>
      </c>
      <c r="G62" s="56">
        <f t="shared" si="2"/>
        <v>0.41373792527265335</v>
      </c>
      <c r="H62" s="57"/>
      <c r="I62" s="57"/>
      <c r="J62" s="57"/>
      <c r="K62" s="57"/>
      <c r="L62" s="57"/>
      <c r="M62" s="57"/>
      <c r="N62" s="57"/>
      <c r="O62" s="57"/>
      <c r="P62" s="57">
        <v>6871903</v>
      </c>
      <c r="Q62" s="57">
        <v>7009268</v>
      </c>
      <c r="R62" s="57"/>
      <c r="S62" s="57"/>
      <c r="T62" s="57"/>
    </row>
    <row r="63" spans="1:20" ht="14" thickBot="1" x14ac:dyDescent="0.35">
      <c r="A63" s="57"/>
      <c r="B63" s="39" t="s">
        <v>138</v>
      </c>
      <c r="C63" s="56">
        <f t="shared" si="1"/>
        <v>0.96668668782206779</v>
      </c>
      <c r="D63" s="56">
        <f t="shared" si="1"/>
        <v>0.96668668782206779</v>
      </c>
      <c r="E63" s="56">
        <f t="shared" si="1"/>
        <v>0.64445779188137853</v>
      </c>
      <c r="F63" s="56">
        <f t="shared" si="1"/>
        <v>0.51556623350510289</v>
      </c>
      <c r="G63" s="56">
        <f t="shared" si="2"/>
        <v>1.0838435898939873</v>
      </c>
      <c r="H63" s="57"/>
      <c r="I63" s="57"/>
      <c r="J63" s="57"/>
      <c r="K63" s="57"/>
      <c r="L63" s="57"/>
      <c r="M63" s="57"/>
      <c r="N63" s="57"/>
      <c r="O63" s="57"/>
      <c r="P63" s="57">
        <v>1551692</v>
      </c>
      <c r="Q63" s="57">
        <v>1568492</v>
      </c>
      <c r="R63" s="57"/>
      <c r="S63" s="57"/>
      <c r="T63" s="57"/>
    </row>
    <row r="64" spans="1:20" ht="14" thickBot="1" x14ac:dyDescent="0.35">
      <c r="A64" s="57"/>
      <c r="B64" s="39" t="s">
        <v>139</v>
      </c>
      <c r="C64" s="56">
        <f t="shared" si="1"/>
        <v>0.7438760404966116</v>
      </c>
      <c r="D64" s="56">
        <f t="shared" si="1"/>
        <v>0.89265124859593403</v>
      </c>
      <c r="E64" s="56">
        <f t="shared" si="1"/>
        <v>1.0414264566952562</v>
      </c>
      <c r="F64" s="56">
        <f t="shared" si="1"/>
        <v>1.0414264566952562</v>
      </c>
      <c r="G64" s="56">
        <f t="shared" si="2"/>
        <v>0.58968087945006353</v>
      </c>
      <c r="H64" s="57"/>
      <c r="I64" s="57"/>
      <c r="J64" s="57"/>
      <c r="K64" s="57"/>
      <c r="L64" s="57"/>
      <c r="M64" s="57"/>
      <c r="N64" s="57"/>
      <c r="O64" s="57"/>
      <c r="P64" s="57">
        <v>672155</v>
      </c>
      <c r="Q64" s="57">
        <v>678333</v>
      </c>
      <c r="R64" s="57"/>
      <c r="S64" s="57"/>
      <c r="T64" s="57"/>
    </row>
    <row r="65" spans="1:26" ht="14" thickBot="1" x14ac:dyDescent="0.35">
      <c r="A65" s="57"/>
      <c r="B65" s="39" t="s">
        <v>140</v>
      </c>
      <c r="C65" s="56">
        <f t="shared" si="1"/>
        <v>0.22560102368720508</v>
      </c>
      <c r="D65" s="56">
        <f t="shared" si="1"/>
        <v>0.72192327579905624</v>
      </c>
      <c r="E65" s="56">
        <f t="shared" si="1"/>
        <v>0.13536061421232304</v>
      </c>
      <c r="F65" s="56">
        <f t="shared" si="1"/>
        <v>0.22560102368720508</v>
      </c>
      <c r="G65" s="56">
        <f t="shared" si="2"/>
        <v>0.35911736134927574</v>
      </c>
      <c r="H65" s="57"/>
      <c r="I65" s="57"/>
      <c r="J65" s="57"/>
      <c r="K65" s="57"/>
      <c r="L65" s="57"/>
      <c r="M65" s="57"/>
      <c r="N65" s="57"/>
      <c r="O65" s="57"/>
      <c r="P65" s="57">
        <v>2216302</v>
      </c>
      <c r="Q65" s="57">
        <v>2227684</v>
      </c>
      <c r="R65" s="57"/>
      <c r="S65" s="57"/>
      <c r="T65" s="57"/>
    </row>
    <row r="66" spans="1:26" ht="14" thickBot="1" x14ac:dyDescent="0.35">
      <c r="A66" s="57"/>
      <c r="B66" s="39" t="s">
        <v>17</v>
      </c>
      <c r="C66" s="56">
        <f t="shared" si="1"/>
        <v>0</v>
      </c>
      <c r="D66" s="56">
        <f t="shared" si="1"/>
        <v>0.62057452789792789</v>
      </c>
      <c r="E66" s="56">
        <f t="shared" si="1"/>
        <v>0.93086179184689188</v>
      </c>
      <c r="F66" s="56">
        <f t="shared" si="1"/>
        <v>1.5514363197448198</v>
      </c>
      <c r="G66" s="56">
        <f t="shared" si="2"/>
        <v>0</v>
      </c>
      <c r="H66" s="57"/>
      <c r="I66" s="57"/>
      <c r="J66" s="57"/>
      <c r="K66" s="57"/>
      <c r="L66" s="57"/>
      <c r="M66" s="57"/>
      <c r="N66" s="57"/>
      <c r="O66" s="57"/>
      <c r="P66" s="57">
        <v>322282</v>
      </c>
      <c r="Q66" s="57">
        <v>324184</v>
      </c>
      <c r="R66" s="57"/>
      <c r="S66" s="57"/>
      <c r="T66" s="57"/>
    </row>
    <row r="67" spans="1:26" ht="14" thickBot="1" x14ac:dyDescent="0.35">
      <c r="A67" s="57"/>
      <c r="B67" s="40" t="s">
        <v>25</v>
      </c>
      <c r="C67" s="58">
        <f t="shared" si="1"/>
        <v>0.59893488165764219</v>
      </c>
      <c r="D67" s="58">
        <f t="shared" si="1"/>
        <v>0.6987573619339158</v>
      </c>
      <c r="E67" s="58">
        <f t="shared" si="1"/>
        <v>0.38681211107056057</v>
      </c>
      <c r="F67" s="58">
        <f t="shared" si="1"/>
        <v>0.42632517617991883</v>
      </c>
      <c r="G67" s="58">
        <f t="shared" si="2"/>
        <v>0.52242203493872186</v>
      </c>
      <c r="H67" s="57"/>
      <c r="I67" s="57"/>
      <c r="J67" s="57"/>
      <c r="K67" s="57"/>
      <c r="L67" s="57"/>
      <c r="M67" s="57"/>
      <c r="N67" s="57"/>
      <c r="O67" s="57"/>
      <c r="P67" s="57">
        <v>48085361</v>
      </c>
      <c r="Q67" s="57">
        <v>48619695</v>
      </c>
      <c r="R67" s="57"/>
      <c r="S67" s="57"/>
      <c r="T67" s="57"/>
    </row>
    <row r="68" spans="1:26" ht="14" thickBot="1" x14ac:dyDescent="0.35">
      <c r="A68" s="57"/>
      <c r="B68" s="57"/>
      <c r="C68" s="56"/>
      <c r="D68" s="56"/>
      <c r="E68" s="56"/>
      <c r="F68" s="56"/>
      <c r="G68" s="56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</row>
  </sheetData>
  <phoneticPr fontId="8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B68"/>
  <sheetViews>
    <sheetView topLeftCell="D45" zoomScaleNormal="100" workbookViewId="0">
      <selection activeCell="N70" sqref="N70"/>
    </sheetView>
  </sheetViews>
  <sheetFormatPr baseColWidth="10" defaultColWidth="9.1796875" defaultRowHeight="13.5" x14ac:dyDescent="0.3"/>
  <cols>
    <col min="1" max="1" width="1.54296875" style="2" customWidth="1"/>
    <col min="2" max="2" width="35.7265625" style="2" customWidth="1"/>
    <col min="3" max="14" width="12.26953125" style="2" customWidth="1"/>
    <col min="15" max="15" width="12" style="2" customWidth="1"/>
    <col min="16" max="16" width="13.26953125" style="2" hidden="1" customWidth="1"/>
    <col min="17" max="17" width="13.453125" style="2" hidden="1" customWidth="1"/>
    <col min="18" max="18" width="12.1796875" style="2" customWidth="1"/>
    <col min="19" max="19" width="9.81640625" style="2" customWidth="1"/>
    <col min="20" max="20" width="9" style="2" customWidth="1"/>
    <col min="21" max="21" width="12.26953125" style="2" customWidth="1"/>
    <col min="22" max="22" width="15.1796875" style="2" customWidth="1"/>
    <col min="23" max="23" width="11.81640625" style="2" customWidth="1"/>
    <col min="24" max="70" width="12.26953125" style="2" customWidth="1"/>
    <col min="71" max="16384" width="9.1796875" style="2"/>
  </cols>
  <sheetData>
    <row r="1" spans="1:10" s="17" customFormat="1" ht="16.5" customHeight="1" x14ac:dyDescent="0.25">
      <c r="J1" s="6"/>
    </row>
    <row r="2" spans="1:10" s="17" customFormat="1" ht="39" customHeight="1" x14ac:dyDescent="0.35">
      <c r="A2" s="44"/>
      <c r="B2" s="45"/>
      <c r="C2" s="11"/>
      <c r="D2" s="11"/>
      <c r="E2" s="46"/>
    </row>
    <row r="3" spans="1:10" s="17" customFormat="1" ht="20.25" customHeight="1" x14ac:dyDescent="0.25"/>
    <row r="4" spans="1:10" s="17" customFormat="1" ht="39" customHeight="1" x14ac:dyDescent="0.25">
      <c r="C4" s="25" t="s">
        <v>161</v>
      </c>
      <c r="D4" s="25" t="s">
        <v>166</v>
      </c>
      <c r="E4" s="25" t="s">
        <v>167</v>
      </c>
      <c r="F4" s="41" t="s">
        <v>168</v>
      </c>
      <c r="G4" s="25" t="s">
        <v>164</v>
      </c>
    </row>
    <row r="5" spans="1:10" s="17" customFormat="1" ht="17.149999999999999" customHeight="1" thickBot="1" x14ac:dyDescent="0.3">
      <c r="B5" s="39" t="s">
        <v>12</v>
      </c>
      <c r="C5" s="28">
        <v>110</v>
      </c>
      <c r="D5" s="28">
        <v>120</v>
      </c>
      <c r="E5" s="28">
        <v>93</v>
      </c>
      <c r="F5" s="28">
        <v>110</v>
      </c>
      <c r="G5" s="28">
        <v>113</v>
      </c>
    </row>
    <row r="6" spans="1:10" s="17" customFormat="1" ht="17.149999999999999" customHeight="1" thickBot="1" x14ac:dyDescent="0.3">
      <c r="B6" s="39" t="s">
        <v>13</v>
      </c>
      <c r="C6" s="28">
        <v>11</v>
      </c>
      <c r="D6" s="28">
        <v>22</v>
      </c>
      <c r="E6" s="28">
        <v>6</v>
      </c>
      <c r="F6" s="28">
        <v>21</v>
      </c>
      <c r="G6" s="28">
        <v>15</v>
      </c>
    </row>
    <row r="7" spans="1:10" s="17" customFormat="1" ht="17.149999999999999" customHeight="1" thickBot="1" x14ac:dyDescent="0.3">
      <c r="B7" s="39" t="s">
        <v>120</v>
      </c>
      <c r="C7" s="28">
        <v>16</v>
      </c>
      <c r="D7" s="28">
        <v>18</v>
      </c>
      <c r="E7" s="28">
        <v>9</v>
      </c>
      <c r="F7" s="28">
        <v>17</v>
      </c>
      <c r="G7" s="28">
        <v>22</v>
      </c>
    </row>
    <row r="8" spans="1:10" s="17" customFormat="1" ht="17.149999999999999" customHeight="1" thickBot="1" x14ac:dyDescent="0.3">
      <c r="B8" s="39" t="s">
        <v>53</v>
      </c>
      <c r="C8" s="28">
        <v>14</v>
      </c>
      <c r="D8" s="28">
        <v>22</v>
      </c>
      <c r="E8" s="28">
        <v>11</v>
      </c>
      <c r="F8" s="28">
        <v>12</v>
      </c>
      <c r="G8" s="28">
        <v>15</v>
      </c>
    </row>
    <row r="9" spans="1:10" s="17" customFormat="1" ht="17.149999999999999" customHeight="1" thickBot="1" x14ac:dyDescent="0.3">
      <c r="B9" s="39" t="s">
        <v>14</v>
      </c>
      <c r="C9" s="28">
        <v>34</v>
      </c>
      <c r="D9" s="28">
        <v>31</v>
      </c>
      <c r="E9" s="28">
        <v>25</v>
      </c>
      <c r="F9" s="28">
        <v>24</v>
      </c>
      <c r="G9" s="28">
        <v>18</v>
      </c>
    </row>
    <row r="10" spans="1:10" s="17" customFormat="1" ht="17.149999999999999" customHeight="1" thickBot="1" x14ac:dyDescent="0.3">
      <c r="B10" s="39" t="s">
        <v>15</v>
      </c>
      <c r="C10" s="28">
        <v>2</v>
      </c>
      <c r="D10" s="28">
        <v>3</v>
      </c>
      <c r="E10" s="28">
        <v>4</v>
      </c>
      <c r="F10" s="28">
        <v>2</v>
      </c>
      <c r="G10" s="28">
        <v>7</v>
      </c>
    </row>
    <row r="11" spans="1:10" s="17" customFormat="1" ht="17.149999999999999" customHeight="1" thickBot="1" x14ac:dyDescent="0.3">
      <c r="B11" s="39" t="s">
        <v>52</v>
      </c>
      <c r="C11" s="28">
        <v>33</v>
      </c>
      <c r="D11" s="28">
        <v>31</v>
      </c>
      <c r="E11" s="28">
        <v>21</v>
      </c>
      <c r="F11" s="28">
        <v>26</v>
      </c>
      <c r="G11" s="28">
        <v>23</v>
      </c>
    </row>
    <row r="12" spans="1:10" s="17" customFormat="1" ht="17.149999999999999" customHeight="1" thickBot="1" x14ac:dyDescent="0.3">
      <c r="B12" s="39" t="s">
        <v>36</v>
      </c>
      <c r="C12" s="28">
        <v>24</v>
      </c>
      <c r="D12" s="28">
        <v>26</v>
      </c>
      <c r="E12" s="28">
        <v>14</v>
      </c>
      <c r="F12" s="28">
        <v>20</v>
      </c>
      <c r="G12" s="28">
        <v>28</v>
      </c>
    </row>
    <row r="13" spans="1:10" s="17" customFormat="1" ht="17.149999999999999" customHeight="1" thickBot="1" x14ac:dyDescent="0.3">
      <c r="B13" s="39" t="s">
        <v>23</v>
      </c>
      <c r="C13" s="28">
        <v>98</v>
      </c>
      <c r="D13" s="28">
        <v>104</v>
      </c>
      <c r="E13" s="28">
        <v>93</v>
      </c>
      <c r="F13" s="28">
        <v>117</v>
      </c>
      <c r="G13" s="28">
        <v>97</v>
      </c>
    </row>
    <row r="14" spans="1:10" s="17" customFormat="1" ht="17.149999999999999" customHeight="1" thickBot="1" x14ac:dyDescent="0.3">
      <c r="B14" s="39" t="s">
        <v>54</v>
      </c>
      <c r="C14" s="28">
        <v>73</v>
      </c>
      <c r="D14" s="28">
        <v>89</v>
      </c>
      <c r="E14" s="28">
        <v>56</v>
      </c>
      <c r="F14" s="28">
        <v>72</v>
      </c>
      <c r="G14" s="28">
        <v>71</v>
      </c>
    </row>
    <row r="15" spans="1:10" s="17" customFormat="1" ht="17.149999999999999" customHeight="1" thickBot="1" x14ac:dyDescent="0.3">
      <c r="B15" s="39" t="s">
        <v>24</v>
      </c>
      <c r="C15" s="28">
        <v>21</v>
      </c>
      <c r="D15" s="28">
        <v>32</v>
      </c>
      <c r="E15" s="28">
        <v>20</v>
      </c>
      <c r="F15" s="28">
        <v>24</v>
      </c>
      <c r="G15" s="28">
        <v>25</v>
      </c>
    </row>
    <row r="16" spans="1:10" s="17" customFormat="1" ht="17.149999999999999" customHeight="1" thickBot="1" x14ac:dyDescent="0.3">
      <c r="B16" s="39" t="s">
        <v>16</v>
      </c>
      <c r="C16" s="28">
        <v>28</v>
      </c>
      <c r="D16" s="28">
        <v>19</v>
      </c>
      <c r="E16" s="28">
        <v>26</v>
      </c>
      <c r="F16" s="28">
        <v>27</v>
      </c>
      <c r="G16" s="28">
        <v>16</v>
      </c>
    </row>
    <row r="17" spans="2:28" s="17" customFormat="1" ht="17.149999999999999" customHeight="1" thickBot="1" x14ac:dyDescent="0.3">
      <c r="B17" s="39" t="s">
        <v>121</v>
      </c>
      <c r="C17" s="28">
        <v>92</v>
      </c>
      <c r="D17" s="28">
        <v>80</v>
      </c>
      <c r="E17" s="28">
        <v>59</v>
      </c>
      <c r="F17" s="28">
        <v>77</v>
      </c>
      <c r="G17" s="28">
        <v>68</v>
      </c>
    </row>
    <row r="18" spans="2:28" s="17" customFormat="1" ht="17.149999999999999" customHeight="1" thickBot="1" x14ac:dyDescent="0.3">
      <c r="B18" s="39" t="s">
        <v>122</v>
      </c>
      <c r="C18" s="28">
        <v>29</v>
      </c>
      <c r="D18" s="28">
        <v>22</v>
      </c>
      <c r="E18" s="28">
        <v>13</v>
      </c>
      <c r="F18" s="28">
        <v>30</v>
      </c>
      <c r="G18" s="28">
        <v>17</v>
      </c>
    </row>
    <row r="19" spans="2:28" s="17" customFormat="1" ht="17.149999999999999" customHeight="1" thickBot="1" x14ac:dyDescent="0.3">
      <c r="B19" s="39" t="s">
        <v>123</v>
      </c>
      <c r="C19" s="28">
        <v>8</v>
      </c>
      <c r="D19" s="28">
        <v>16</v>
      </c>
      <c r="E19" s="28">
        <v>5</v>
      </c>
      <c r="F19" s="28">
        <v>12</v>
      </c>
      <c r="G19" s="28">
        <v>7</v>
      </c>
    </row>
    <row r="20" spans="2:28" s="17" customFormat="1" ht="17.149999999999999" customHeight="1" thickBot="1" x14ac:dyDescent="0.3">
      <c r="B20" s="39" t="s">
        <v>37</v>
      </c>
      <c r="C20" s="28">
        <v>17</v>
      </c>
      <c r="D20" s="28">
        <v>19</v>
      </c>
      <c r="E20" s="28">
        <v>17</v>
      </c>
      <c r="F20" s="28">
        <v>17</v>
      </c>
      <c r="G20" s="28">
        <v>24</v>
      </c>
    </row>
    <row r="21" spans="2:28" s="17" customFormat="1" ht="17.149999999999999" customHeight="1" thickBot="1" x14ac:dyDescent="0.3">
      <c r="B21" s="39" t="s">
        <v>17</v>
      </c>
      <c r="C21" s="28">
        <v>3</v>
      </c>
      <c r="D21" s="28">
        <v>3</v>
      </c>
      <c r="E21" s="28">
        <v>2</v>
      </c>
      <c r="F21" s="28">
        <v>3</v>
      </c>
      <c r="G21" s="28">
        <v>3</v>
      </c>
    </row>
    <row r="22" spans="2:28" s="17" customFormat="1" ht="17.149999999999999" customHeight="1" thickBot="1" x14ac:dyDescent="0.3">
      <c r="B22" s="40" t="s">
        <v>25</v>
      </c>
      <c r="C22" s="42">
        <v>613</v>
      </c>
      <c r="D22" s="42">
        <v>657</v>
      </c>
      <c r="E22" s="42">
        <v>474</v>
      </c>
      <c r="F22" s="42">
        <v>611</v>
      </c>
      <c r="G22" s="42">
        <v>569</v>
      </c>
    </row>
    <row r="23" spans="2:28" x14ac:dyDescent="0.3">
      <c r="AA23" s="21"/>
      <c r="AB23" s="22"/>
    </row>
    <row r="25" spans="2:28" ht="39" customHeight="1" x14ac:dyDescent="0.3">
      <c r="B25" s="17"/>
      <c r="C25" s="26" t="s">
        <v>165</v>
      </c>
    </row>
    <row r="26" spans="2:28" ht="17.149999999999999" customHeight="1" thickBot="1" x14ac:dyDescent="0.35">
      <c r="B26" s="39" t="s">
        <v>12</v>
      </c>
      <c r="C26" s="29">
        <f t="shared" ref="C26:C43" si="0">+(G5-C5)/C5</f>
        <v>2.7272727272727271E-2</v>
      </c>
    </row>
    <row r="27" spans="2:28" ht="17.149999999999999" customHeight="1" thickBot="1" x14ac:dyDescent="0.35">
      <c r="B27" s="39" t="s">
        <v>13</v>
      </c>
      <c r="C27" s="29">
        <f t="shared" si="0"/>
        <v>0.36363636363636365</v>
      </c>
    </row>
    <row r="28" spans="2:28" ht="17.149999999999999" customHeight="1" thickBot="1" x14ac:dyDescent="0.35">
      <c r="B28" s="39" t="s">
        <v>120</v>
      </c>
      <c r="C28" s="29">
        <f t="shared" si="0"/>
        <v>0.375</v>
      </c>
    </row>
    <row r="29" spans="2:28" ht="17.149999999999999" customHeight="1" thickBot="1" x14ac:dyDescent="0.35">
      <c r="B29" s="39" t="s">
        <v>53</v>
      </c>
      <c r="C29" s="29">
        <f t="shared" si="0"/>
        <v>7.1428571428571425E-2</v>
      </c>
    </row>
    <row r="30" spans="2:28" ht="17.149999999999999" customHeight="1" thickBot="1" x14ac:dyDescent="0.35">
      <c r="B30" s="39" t="s">
        <v>14</v>
      </c>
      <c r="C30" s="29">
        <f t="shared" si="0"/>
        <v>-0.47058823529411764</v>
      </c>
    </row>
    <row r="31" spans="2:28" ht="17.149999999999999" customHeight="1" thickBot="1" x14ac:dyDescent="0.35">
      <c r="B31" s="39" t="s">
        <v>15</v>
      </c>
      <c r="C31" s="29">
        <f t="shared" si="0"/>
        <v>2.5</v>
      </c>
    </row>
    <row r="32" spans="2:28" ht="17.149999999999999" customHeight="1" thickBot="1" x14ac:dyDescent="0.35">
      <c r="B32" s="39" t="s">
        <v>52</v>
      </c>
      <c r="C32" s="29">
        <f t="shared" si="0"/>
        <v>-0.30303030303030304</v>
      </c>
    </row>
    <row r="33" spans="1:26" ht="17.149999999999999" customHeight="1" thickBot="1" x14ac:dyDescent="0.35">
      <c r="B33" s="39" t="s">
        <v>36</v>
      </c>
      <c r="C33" s="29">
        <f t="shared" si="0"/>
        <v>0.16666666666666666</v>
      </c>
    </row>
    <row r="34" spans="1:26" ht="17.149999999999999" customHeight="1" thickBot="1" x14ac:dyDescent="0.35">
      <c r="B34" s="39" t="s">
        <v>23</v>
      </c>
      <c r="C34" s="29">
        <f t="shared" si="0"/>
        <v>-1.020408163265306E-2</v>
      </c>
    </row>
    <row r="35" spans="1:26" ht="17.149999999999999" customHeight="1" thickBot="1" x14ac:dyDescent="0.35">
      <c r="B35" s="39" t="s">
        <v>54</v>
      </c>
      <c r="C35" s="29">
        <f t="shared" si="0"/>
        <v>-2.7397260273972601E-2</v>
      </c>
    </row>
    <row r="36" spans="1:26" ht="17.149999999999999" customHeight="1" thickBot="1" x14ac:dyDescent="0.35">
      <c r="B36" s="39" t="s">
        <v>24</v>
      </c>
      <c r="C36" s="29">
        <f t="shared" si="0"/>
        <v>0.19047619047619047</v>
      </c>
    </row>
    <row r="37" spans="1:26" ht="17.149999999999999" customHeight="1" thickBot="1" x14ac:dyDescent="0.35">
      <c r="B37" s="39" t="s">
        <v>16</v>
      </c>
      <c r="C37" s="29">
        <f t="shared" si="0"/>
        <v>-0.42857142857142855</v>
      </c>
    </row>
    <row r="38" spans="1:26" ht="17.149999999999999" customHeight="1" thickBot="1" x14ac:dyDescent="0.35">
      <c r="B38" s="39" t="s">
        <v>121</v>
      </c>
      <c r="C38" s="29">
        <f t="shared" si="0"/>
        <v>-0.2608695652173913</v>
      </c>
    </row>
    <row r="39" spans="1:26" ht="17.149999999999999" customHeight="1" thickBot="1" x14ac:dyDescent="0.35">
      <c r="B39" s="39" t="s">
        <v>122</v>
      </c>
      <c r="C39" s="29">
        <f t="shared" si="0"/>
        <v>-0.41379310344827586</v>
      </c>
    </row>
    <row r="40" spans="1:26" ht="17.149999999999999" customHeight="1" thickBot="1" x14ac:dyDescent="0.35">
      <c r="B40" s="39" t="s">
        <v>123</v>
      </c>
      <c r="C40" s="29">
        <f t="shared" si="0"/>
        <v>-0.125</v>
      </c>
    </row>
    <row r="41" spans="1:26" ht="17.149999999999999" customHeight="1" thickBot="1" x14ac:dyDescent="0.35">
      <c r="B41" s="39" t="s">
        <v>37</v>
      </c>
      <c r="C41" s="29">
        <f t="shared" si="0"/>
        <v>0.41176470588235292</v>
      </c>
    </row>
    <row r="42" spans="1:26" ht="17.149999999999999" customHeight="1" thickBot="1" x14ac:dyDescent="0.35">
      <c r="B42" s="39" t="s">
        <v>17</v>
      </c>
      <c r="C42" s="29">
        <f t="shared" si="0"/>
        <v>0</v>
      </c>
    </row>
    <row r="43" spans="1:26" ht="17.149999999999999" customHeight="1" thickBot="1" x14ac:dyDescent="0.35">
      <c r="B43" s="40" t="s">
        <v>25</v>
      </c>
      <c r="C43" s="43">
        <f t="shared" si="0"/>
        <v>-7.177814029363784E-2</v>
      </c>
    </row>
    <row r="46" spans="1:26" x14ac:dyDescent="0.3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</row>
    <row r="47" spans="1:26" x14ac:dyDescent="0.3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</row>
    <row r="48" spans="1:26" x14ac:dyDescent="0.3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</row>
    <row r="49" spans="1:20" ht="39" customHeight="1" x14ac:dyDescent="0.3">
      <c r="A49" s="57"/>
      <c r="B49" s="57"/>
      <c r="C49" s="25" t="s">
        <v>161</v>
      </c>
      <c r="D49" s="25" t="s">
        <v>166</v>
      </c>
      <c r="E49" s="25" t="s">
        <v>167</v>
      </c>
      <c r="F49" s="41" t="s">
        <v>168</v>
      </c>
      <c r="G49" s="25" t="s">
        <v>164</v>
      </c>
      <c r="H49" s="57"/>
      <c r="I49" s="57"/>
      <c r="J49" s="57"/>
      <c r="K49" s="57"/>
      <c r="L49" s="57"/>
      <c r="M49" s="57"/>
      <c r="N49" s="57"/>
      <c r="O49" s="57"/>
      <c r="P49" s="57">
        <v>2023</v>
      </c>
      <c r="Q49" s="57">
        <v>2024</v>
      </c>
      <c r="R49" s="57"/>
      <c r="S49" s="57"/>
      <c r="T49" s="57"/>
    </row>
    <row r="50" spans="1:20" ht="14" thickBot="1" x14ac:dyDescent="0.35">
      <c r="A50" s="57"/>
      <c r="B50" s="39" t="s">
        <v>131</v>
      </c>
      <c r="C50" s="56">
        <f>+C5/$P50*100000</f>
        <v>1.2567562071189069</v>
      </c>
      <c r="D50" s="56">
        <f t="shared" ref="D50:F50" si="1">+D5/$P50*100000</f>
        <v>1.3710067714024441</v>
      </c>
      <c r="E50" s="56">
        <f t="shared" si="1"/>
        <v>1.0625302478368941</v>
      </c>
      <c r="F50" s="56">
        <f t="shared" si="1"/>
        <v>1.2567562071189069</v>
      </c>
      <c r="G50" s="56">
        <f t="shared" ref="G50:G67" si="2">+G5/$Q50*100000</f>
        <v>1.2839412132176407</v>
      </c>
      <c r="H50" s="57"/>
      <c r="I50" s="57"/>
      <c r="J50" s="57"/>
      <c r="K50" s="57"/>
      <c r="L50" s="57"/>
      <c r="M50" s="57"/>
      <c r="N50" s="57"/>
      <c r="O50" s="57"/>
      <c r="P50" s="57">
        <v>8752692</v>
      </c>
      <c r="Q50" s="64">
        <v>8801026</v>
      </c>
      <c r="R50" s="57"/>
      <c r="S50" s="57"/>
      <c r="T50" s="57"/>
    </row>
    <row r="51" spans="1:20" ht="14" thickBot="1" x14ac:dyDescent="0.35">
      <c r="A51" s="57"/>
      <c r="B51" s="39" t="s">
        <v>132</v>
      </c>
      <c r="C51" s="56">
        <f t="shared" ref="C51:F51" si="3">+C6/$P51*100000</f>
        <v>0.82010662877277007</v>
      </c>
      <c r="D51" s="56">
        <f t="shared" si="3"/>
        <v>1.6402132575455401</v>
      </c>
      <c r="E51" s="56">
        <f t="shared" si="3"/>
        <v>0.44733088842151097</v>
      </c>
      <c r="F51" s="56">
        <f t="shared" si="3"/>
        <v>1.5656581094752884</v>
      </c>
      <c r="G51" s="56">
        <f t="shared" si="2"/>
        <v>1.1098031875027281</v>
      </c>
      <c r="H51" s="57"/>
      <c r="I51" s="57"/>
      <c r="J51" s="57"/>
      <c r="K51" s="57"/>
      <c r="L51" s="57"/>
      <c r="M51" s="57"/>
      <c r="N51" s="57"/>
      <c r="O51" s="57"/>
      <c r="P51" s="57">
        <v>1341289</v>
      </c>
      <c r="Q51" s="57">
        <v>1351591</v>
      </c>
      <c r="R51" s="57"/>
      <c r="S51" s="57"/>
      <c r="T51" s="57"/>
    </row>
    <row r="52" spans="1:20" ht="14" thickBot="1" x14ac:dyDescent="0.35">
      <c r="A52" s="57"/>
      <c r="B52" s="39" t="s">
        <v>133</v>
      </c>
      <c r="C52" s="56">
        <f t="shared" ref="C52:F52" si="4">+C7/$P52*100000</f>
        <v>1.5903624038327733</v>
      </c>
      <c r="D52" s="56">
        <f t="shared" si="4"/>
        <v>1.78915770431187</v>
      </c>
      <c r="E52" s="56">
        <f t="shared" si="4"/>
        <v>0.89457885215593502</v>
      </c>
      <c r="F52" s="56">
        <f t="shared" si="4"/>
        <v>1.6897600540723217</v>
      </c>
      <c r="G52" s="56">
        <f t="shared" si="2"/>
        <v>2.1790829824514484</v>
      </c>
      <c r="H52" s="57"/>
      <c r="I52" s="57"/>
      <c r="J52" s="57"/>
      <c r="K52" s="57"/>
      <c r="L52" s="57"/>
      <c r="M52" s="57"/>
      <c r="N52" s="57"/>
      <c r="O52" s="57"/>
      <c r="P52" s="57">
        <v>1006060</v>
      </c>
      <c r="Q52" s="57">
        <v>1009599</v>
      </c>
      <c r="R52" s="57"/>
      <c r="S52" s="57"/>
      <c r="T52" s="57"/>
    </row>
    <row r="53" spans="1:20" ht="14" thickBot="1" x14ac:dyDescent="0.35">
      <c r="A53" s="57"/>
      <c r="B53" s="39" t="s">
        <v>53</v>
      </c>
      <c r="C53" s="56">
        <f t="shared" ref="C53:F53" si="5">+C8/$P53*100000</f>
        <v>1.1571146849424665</v>
      </c>
      <c r="D53" s="56">
        <f t="shared" si="5"/>
        <v>1.8183230763381617</v>
      </c>
      <c r="E53" s="56">
        <f t="shared" si="5"/>
        <v>0.90916153816908085</v>
      </c>
      <c r="F53" s="56">
        <f t="shared" si="5"/>
        <v>0.99181258709354281</v>
      </c>
      <c r="G53" s="56">
        <f t="shared" si="2"/>
        <v>1.2177617863104091</v>
      </c>
      <c r="H53" s="57"/>
      <c r="I53" s="57"/>
      <c r="J53" s="57"/>
      <c r="K53" s="57"/>
      <c r="L53" s="57"/>
      <c r="M53" s="57"/>
      <c r="N53" s="57"/>
      <c r="O53" s="57"/>
      <c r="P53" s="57">
        <v>1209906</v>
      </c>
      <c r="Q53" s="57">
        <v>1231768</v>
      </c>
      <c r="R53" s="57"/>
      <c r="S53" s="57"/>
      <c r="T53" s="57"/>
    </row>
    <row r="54" spans="1:20" ht="14" thickBot="1" x14ac:dyDescent="0.35">
      <c r="A54" s="57"/>
      <c r="B54" s="39" t="s">
        <v>14</v>
      </c>
      <c r="C54" s="56">
        <f t="shared" ref="C54:F54" si="6">+C9/$P54*100000</f>
        <v>1.5363648523101505</v>
      </c>
      <c r="D54" s="56">
        <f t="shared" si="6"/>
        <v>1.4008032476945491</v>
      </c>
      <c r="E54" s="56">
        <f t="shared" si="6"/>
        <v>1.1296800384633461</v>
      </c>
      <c r="F54" s="56">
        <f t="shared" si="6"/>
        <v>1.0844928369248121</v>
      </c>
      <c r="G54" s="56">
        <f t="shared" si="2"/>
        <v>0.80401866395325261</v>
      </c>
      <c r="H54" s="57"/>
      <c r="I54" s="57"/>
      <c r="J54" s="57"/>
      <c r="K54" s="57"/>
      <c r="L54" s="57"/>
      <c r="M54" s="57"/>
      <c r="N54" s="57"/>
      <c r="O54" s="57"/>
      <c r="P54" s="57">
        <v>2213016</v>
      </c>
      <c r="Q54" s="57">
        <v>2238754</v>
      </c>
      <c r="R54" s="57"/>
      <c r="S54" s="57"/>
      <c r="T54" s="57"/>
    </row>
    <row r="55" spans="1:20" ht="14" thickBot="1" x14ac:dyDescent="0.35">
      <c r="A55" s="57"/>
      <c r="B55" s="39" t="s">
        <v>15</v>
      </c>
      <c r="C55" s="56">
        <f t="shared" ref="C55:F55" si="7">+C10/$P55*100000</f>
        <v>0.33991233660838865</v>
      </c>
      <c r="D55" s="56">
        <f t="shared" si="7"/>
        <v>0.50986850491258306</v>
      </c>
      <c r="E55" s="56">
        <f t="shared" si="7"/>
        <v>0.67982467321677731</v>
      </c>
      <c r="F55" s="56">
        <f t="shared" si="7"/>
        <v>0.33991233660838865</v>
      </c>
      <c r="G55" s="56">
        <f t="shared" si="2"/>
        <v>1.1847318528698436</v>
      </c>
      <c r="H55" s="57"/>
      <c r="I55" s="57"/>
      <c r="J55" s="57"/>
      <c r="K55" s="57"/>
      <c r="L55" s="57"/>
      <c r="M55" s="57"/>
      <c r="N55" s="57"/>
      <c r="O55" s="57"/>
      <c r="P55" s="57">
        <v>588387</v>
      </c>
      <c r="Q55" s="57">
        <v>590851</v>
      </c>
      <c r="R55" s="57"/>
      <c r="S55" s="57"/>
      <c r="T55" s="57"/>
    </row>
    <row r="56" spans="1:20" ht="14" thickBot="1" x14ac:dyDescent="0.35">
      <c r="A56" s="57"/>
      <c r="B56" s="39" t="s">
        <v>134</v>
      </c>
      <c r="C56" s="56">
        <f t="shared" ref="C56:F56" si="8">+C11/$P56*100000</f>
        <v>1.3844006572966514</v>
      </c>
      <c r="D56" s="56">
        <f t="shared" si="8"/>
        <v>1.3004975871574604</v>
      </c>
      <c r="E56" s="56">
        <f t="shared" si="8"/>
        <v>0.88098223646150542</v>
      </c>
      <c r="F56" s="56">
        <f t="shared" si="8"/>
        <v>1.0907399118094829</v>
      </c>
      <c r="G56" s="56">
        <f t="shared" si="2"/>
        <v>0.9616663084808097</v>
      </c>
      <c r="H56" s="57"/>
      <c r="I56" s="57"/>
      <c r="J56" s="57"/>
      <c r="K56" s="57"/>
      <c r="L56" s="57"/>
      <c r="M56" s="57"/>
      <c r="N56" s="57"/>
      <c r="O56" s="57"/>
      <c r="P56" s="57">
        <v>2383703</v>
      </c>
      <c r="Q56" s="57">
        <v>2391682</v>
      </c>
      <c r="R56" s="57"/>
      <c r="S56" s="57"/>
      <c r="T56" s="57"/>
    </row>
    <row r="57" spans="1:20" ht="14" thickBot="1" x14ac:dyDescent="0.35">
      <c r="A57" s="57"/>
      <c r="B57" s="39" t="s">
        <v>135</v>
      </c>
      <c r="C57" s="56">
        <f t="shared" ref="C57:F57" si="9">+C12/$P57*100000</f>
        <v>1.1515839557484673</v>
      </c>
      <c r="D57" s="56">
        <f t="shared" si="9"/>
        <v>1.2475492853941728</v>
      </c>
      <c r="E57" s="56">
        <f t="shared" si="9"/>
        <v>0.67175730751993923</v>
      </c>
      <c r="F57" s="56">
        <f t="shared" si="9"/>
        <v>0.9596532964570561</v>
      </c>
      <c r="G57" s="56">
        <f t="shared" si="2"/>
        <v>1.3305246591362139</v>
      </c>
      <c r="H57" s="57"/>
      <c r="I57" s="57"/>
      <c r="J57" s="57"/>
      <c r="K57" s="57"/>
      <c r="L57" s="57"/>
      <c r="M57" s="57"/>
      <c r="N57" s="57"/>
      <c r="O57" s="57"/>
      <c r="P57" s="57">
        <v>2084086</v>
      </c>
      <c r="Q57" s="57">
        <v>2104433</v>
      </c>
      <c r="R57" s="57"/>
      <c r="S57" s="57"/>
      <c r="T57" s="57"/>
    </row>
    <row r="58" spans="1:20" ht="14" thickBot="1" x14ac:dyDescent="0.35">
      <c r="A58" s="57"/>
      <c r="B58" s="39" t="s">
        <v>23</v>
      </c>
      <c r="C58" s="56">
        <f t="shared" ref="C58:F58" si="10">+C13/$P58*100000</f>
        <v>1.240198163418381</v>
      </c>
      <c r="D58" s="56">
        <f t="shared" si="10"/>
        <v>1.3161286632195064</v>
      </c>
      <c r="E58" s="56">
        <f t="shared" si="10"/>
        <v>1.1769227469174433</v>
      </c>
      <c r="F58" s="56">
        <f t="shared" si="10"/>
        <v>1.4806447461219445</v>
      </c>
      <c r="G58" s="56">
        <f t="shared" si="2"/>
        <v>1.2106490689047782</v>
      </c>
      <c r="H58" s="57"/>
      <c r="I58" s="57"/>
      <c r="J58" s="57"/>
      <c r="K58" s="57"/>
      <c r="L58" s="57"/>
      <c r="M58" s="57"/>
      <c r="N58" s="57"/>
      <c r="O58" s="57"/>
      <c r="P58" s="57">
        <v>7901963</v>
      </c>
      <c r="Q58" s="57">
        <v>8012231</v>
      </c>
      <c r="R58" s="57"/>
      <c r="S58" s="57"/>
      <c r="T58" s="57"/>
    </row>
    <row r="59" spans="1:20" ht="14" thickBot="1" x14ac:dyDescent="0.35">
      <c r="A59" s="57"/>
      <c r="B59" s="39" t="s">
        <v>136</v>
      </c>
      <c r="C59" s="56">
        <f t="shared" ref="C59:F59" si="11">+C14/$P59*100000</f>
        <v>1.3994875575012053</v>
      </c>
      <c r="D59" s="56">
        <f t="shared" si="11"/>
        <v>1.7062245564055791</v>
      </c>
      <c r="E59" s="56">
        <f t="shared" si="11"/>
        <v>1.0735794961653082</v>
      </c>
      <c r="F59" s="56">
        <f t="shared" si="11"/>
        <v>1.380316495069682</v>
      </c>
      <c r="G59" s="56">
        <f t="shared" si="2"/>
        <v>1.3347658566893859</v>
      </c>
      <c r="H59" s="57"/>
      <c r="I59" s="57"/>
      <c r="J59" s="57"/>
      <c r="K59" s="57"/>
      <c r="L59" s="57"/>
      <c r="M59" s="57"/>
      <c r="N59" s="57"/>
      <c r="O59" s="57"/>
      <c r="P59" s="57">
        <v>5216195</v>
      </c>
      <c r="Q59" s="57">
        <v>5319285</v>
      </c>
      <c r="R59" s="57"/>
      <c r="S59" s="57"/>
      <c r="T59" s="57"/>
    </row>
    <row r="60" spans="1:20" ht="14" thickBot="1" x14ac:dyDescent="0.35">
      <c r="A60" s="57"/>
      <c r="B60" s="39" t="s">
        <v>24</v>
      </c>
      <c r="C60" s="56">
        <f t="shared" ref="C60:F60" si="12">+C15/$P60*100000</f>
        <v>1.9918315934842448</v>
      </c>
      <c r="D60" s="56">
        <f t="shared" si="12"/>
        <v>3.0351719519759919</v>
      </c>
      <c r="E60" s="56">
        <f t="shared" si="12"/>
        <v>1.8969824699849949</v>
      </c>
      <c r="F60" s="56">
        <f t="shared" si="12"/>
        <v>2.2763789639819936</v>
      </c>
      <c r="G60" s="56">
        <f t="shared" si="2"/>
        <v>2.3703849789652036</v>
      </c>
      <c r="H60" s="57"/>
      <c r="I60" s="57"/>
      <c r="J60" s="57"/>
      <c r="K60" s="57"/>
      <c r="L60" s="57"/>
      <c r="M60" s="57"/>
      <c r="N60" s="57"/>
      <c r="O60" s="57"/>
      <c r="P60" s="57">
        <v>1054306</v>
      </c>
      <c r="Q60" s="57">
        <v>1054681</v>
      </c>
      <c r="R60" s="57"/>
      <c r="S60" s="57"/>
      <c r="T60" s="57"/>
    </row>
    <row r="61" spans="1:20" ht="14" thickBot="1" x14ac:dyDescent="0.35">
      <c r="A61" s="57"/>
      <c r="B61" s="39" t="s">
        <v>16</v>
      </c>
      <c r="C61" s="56">
        <f t="shared" ref="C61:F61" si="13">+C16/$P61*100000</f>
        <v>1.0372583188117168</v>
      </c>
      <c r="D61" s="56">
        <f t="shared" si="13"/>
        <v>0.70385385919366505</v>
      </c>
      <c r="E61" s="56">
        <f t="shared" si="13"/>
        <v>0.96316843889659431</v>
      </c>
      <c r="F61" s="56">
        <f t="shared" si="13"/>
        <v>1.0002133788541556</v>
      </c>
      <c r="G61" s="56">
        <f t="shared" si="2"/>
        <v>0.59131513289992399</v>
      </c>
      <c r="H61" s="57"/>
      <c r="I61" s="57"/>
      <c r="J61" s="57"/>
      <c r="K61" s="57"/>
      <c r="L61" s="57"/>
      <c r="M61" s="57"/>
      <c r="N61" s="57"/>
      <c r="O61" s="57"/>
      <c r="P61" s="57">
        <v>2699424</v>
      </c>
      <c r="Q61" s="57">
        <v>2705833</v>
      </c>
      <c r="R61" s="57"/>
      <c r="S61" s="57"/>
      <c r="T61" s="57"/>
    </row>
    <row r="62" spans="1:20" ht="14" thickBot="1" x14ac:dyDescent="0.35">
      <c r="A62" s="57"/>
      <c r="B62" s="39" t="s">
        <v>137</v>
      </c>
      <c r="C62" s="56">
        <f t="shared" ref="C62:F62" si="14">+C17/$P62*100000</f>
        <v>1.3387849042688758</v>
      </c>
      <c r="D62" s="56">
        <f t="shared" si="14"/>
        <v>1.1641607863207615</v>
      </c>
      <c r="E62" s="56">
        <f t="shared" si="14"/>
        <v>0.85856857991156166</v>
      </c>
      <c r="F62" s="56">
        <f t="shared" si="14"/>
        <v>1.120504756833733</v>
      </c>
      <c r="G62" s="56">
        <f t="shared" si="2"/>
        <v>0.97014410063932488</v>
      </c>
      <c r="H62" s="57"/>
      <c r="I62" s="57"/>
      <c r="J62" s="57"/>
      <c r="K62" s="57"/>
      <c r="L62" s="57"/>
      <c r="M62" s="57"/>
      <c r="N62" s="57"/>
      <c r="O62" s="57"/>
      <c r="P62" s="57">
        <v>6871903</v>
      </c>
      <c r="Q62" s="57">
        <v>7009268</v>
      </c>
      <c r="R62" s="57"/>
      <c r="S62" s="57"/>
      <c r="T62" s="57"/>
    </row>
    <row r="63" spans="1:20" ht="14" thickBot="1" x14ac:dyDescent="0.35">
      <c r="A63" s="57"/>
      <c r="B63" s="39" t="s">
        <v>138</v>
      </c>
      <c r="C63" s="56">
        <f t="shared" ref="C63:F63" si="15">+C18/$P63*100000</f>
        <v>1.8689275964559977</v>
      </c>
      <c r="D63" s="56">
        <f t="shared" si="15"/>
        <v>1.4178071421390328</v>
      </c>
      <c r="E63" s="56">
        <f t="shared" si="15"/>
        <v>0.83779512944579204</v>
      </c>
      <c r="F63" s="56">
        <f t="shared" si="15"/>
        <v>1.9333733756441356</v>
      </c>
      <c r="G63" s="56">
        <f t="shared" si="2"/>
        <v>1.0838435898939873</v>
      </c>
      <c r="H63" s="57"/>
      <c r="I63" s="57"/>
      <c r="J63" s="57"/>
      <c r="K63" s="57"/>
      <c r="L63" s="57"/>
      <c r="M63" s="57"/>
      <c r="N63" s="57"/>
      <c r="O63" s="57"/>
      <c r="P63" s="57">
        <v>1551692</v>
      </c>
      <c r="Q63" s="57">
        <v>1568492</v>
      </c>
      <c r="R63" s="57"/>
      <c r="S63" s="57"/>
      <c r="T63" s="57"/>
    </row>
    <row r="64" spans="1:20" ht="14" thickBot="1" x14ac:dyDescent="0.35">
      <c r="A64" s="57"/>
      <c r="B64" s="39" t="s">
        <v>139</v>
      </c>
      <c r="C64" s="56">
        <f t="shared" ref="C64:F64" si="16">+C19/$P64*100000</f>
        <v>1.1902016647945786</v>
      </c>
      <c r="D64" s="56">
        <f t="shared" si="16"/>
        <v>2.3804033295891571</v>
      </c>
      <c r="E64" s="56">
        <f t="shared" si="16"/>
        <v>0.7438760404966116</v>
      </c>
      <c r="F64" s="56">
        <f t="shared" si="16"/>
        <v>1.7853024971918681</v>
      </c>
      <c r="G64" s="56">
        <f t="shared" si="2"/>
        <v>1.0319415390376114</v>
      </c>
      <c r="H64" s="57"/>
      <c r="I64" s="57"/>
      <c r="J64" s="57"/>
      <c r="K64" s="57"/>
      <c r="L64" s="57"/>
      <c r="M64" s="57"/>
      <c r="N64" s="57"/>
      <c r="O64" s="57"/>
      <c r="P64" s="57">
        <v>672155</v>
      </c>
      <c r="Q64" s="57">
        <v>678333</v>
      </c>
      <c r="R64" s="57"/>
      <c r="S64" s="57"/>
      <c r="T64" s="57"/>
    </row>
    <row r="65" spans="1:26" ht="14" thickBot="1" x14ac:dyDescent="0.35">
      <c r="A65" s="57"/>
      <c r="B65" s="39" t="s">
        <v>140</v>
      </c>
      <c r="C65" s="56">
        <f t="shared" ref="C65:F65" si="17">+C20/$P65*100000</f>
        <v>0.76704348053649718</v>
      </c>
      <c r="D65" s="56">
        <f t="shared" si="17"/>
        <v>0.85728389001137928</v>
      </c>
      <c r="E65" s="56">
        <f t="shared" si="17"/>
        <v>0.76704348053649718</v>
      </c>
      <c r="F65" s="56">
        <f t="shared" si="17"/>
        <v>0.76704348053649718</v>
      </c>
      <c r="G65" s="56">
        <f t="shared" si="2"/>
        <v>1.0773520840478272</v>
      </c>
      <c r="H65" s="57"/>
      <c r="I65" s="57"/>
      <c r="J65" s="57"/>
      <c r="K65" s="57"/>
      <c r="L65" s="57"/>
      <c r="M65" s="57"/>
      <c r="N65" s="57"/>
      <c r="O65" s="57"/>
      <c r="P65" s="57">
        <v>2216302</v>
      </c>
      <c r="Q65" s="57">
        <v>2227684</v>
      </c>
      <c r="R65" s="57"/>
      <c r="S65" s="57"/>
      <c r="T65" s="57"/>
    </row>
    <row r="66" spans="1:26" ht="14" thickBot="1" x14ac:dyDescent="0.35">
      <c r="A66" s="57"/>
      <c r="B66" s="39" t="s">
        <v>17</v>
      </c>
      <c r="C66" s="56">
        <f t="shared" ref="C66:F66" si="18">+C21/$P66*100000</f>
        <v>0.93086179184689188</v>
      </c>
      <c r="D66" s="56">
        <f t="shared" si="18"/>
        <v>0.93086179184689188</v>
      </c>
      <c r="E66" s="56">
        <f t="shared" si="18"/>
        <v>0.62057452789792789</v>
      </c>
      <c r="F66" s="56">
        <f t="shared" si="18"/>
        <v>0.93086179184689188</v>
      </c>
      <c r="G66" s="56">
        <f t="shared" si="2"/>
        <v>0.92540038990203088</v>
      </c>
      <c r="H66" s="57"/>
      <c r="I66" s="57"/>
      <c r="J66" s="57"/>
      <c r="K66" s="57"/>
      <c r="L66" s="57"/>
      <c r="M66" s="57"/>
      <c r="N66" s="57"/>
      <c r="O66" s="57"/>
      <c r="P66" s="57">
        <v>322282</v>
      </c>
      <c r="Q66" s="57">
        <v>324184</v>
      </c>
      <c r="R66" s="57"/>
      <c r="S66" s="57"/>
      <c r="T66" s="57"/>
    </row>
    <row r="67" spans="1:26" ht="14" thickBot="1" x14ac:dyDescent="0.35">
      <c r="A67" s="57"/>
      <c r="B67" s="40" t="s">
        <v>25</v>
      </c>
      <c r="C67" s="58">
        <f t="shared" ref="C67:F67" si="19">+C22/$P67*100000</f>
        <v>1.2748162585282452</v>
      </c>
      <c r="D67" s="58">
        <f t="shared" si="19"/>
        <v>1.3663201987814961</v>
      </c>
      <c r="E67" s="58">
        <f t="shared" si="19"/>
        <v>0.98574699272820265</v>
      </c>
      <c r="F67" s="58">
        <f t="shared" si="19"/>
        <v>1.2706569885167338</v>
      </c>
      <c r="G67" s="58">
        <f t="shared" si="2"/>
        <v>1.1703076294493413</v>
      </c>
      <c r="H67" s="57"/>
      <c r="I67" s="57"/>
      <c r="J67" s="57"/>
      <c r="K67" s="57"/>
      <c r="L67" s="57"/>
      <c r="M67" s="57"/>
      <c r="N67" s="57"/>
      <c r="O67" s="57"/>
      <c r="P67" s="57">
        <v>48085361</v>
      </c>
      <c r="Q67" s="57">
        <v>48619695</v>
      </c>
      <c r="R67" s="57"/>
      <c r="S67" s="57"/>
      <c r="T67" s="57"/>
    </row>
    <row r="68" spans="1:26" ht="14" thickBot="1" x14ac:dyDescent="0.35">
      <c r="A68" s="57"/>
      <c r="B68" s="57"/>
      <c r="C68" s="56"/>
      <c r="D68" s="56"/>
      <c r="E68" s="56"/>
      <c r="F68" s="56"/>
      <c r="G68" s="56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</row>
  </sheetData>
  <phoneticPr fontId="8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Z68"/>
  <sheetViews>
    <sheetView topLeftCell="A43" zoomScaleNormal="100" workbookViewId="0">
      <selection activeCell="M10" sqref="M10"/>
    </sheetView>
  </sheetViews>
  <sheetFormatPr baseColWidth="10" defaultColWidth="9.1796875" defaultRowHeight="13.5" x14ac:dyDescent="0.3"/>
  <cols>
    <col min="1" max="1" width="1.7265625" style="2" customWidth="1"/>
    <col min="2" max="2" width="35.7265625" style="2" customWidth="1"/>
    <col min="3" max="14" width="12.26953125" style="2" customWidth="1"/>
    <col min="15" max="15" width="11.81640625" style="2" customWidth="1"/>
    <col min="16" max="16" width="0.1796875" style="2" hidden="1" customWidth="1"/>
    <col min="17" max="17" width="23.1796875" style="2" hidden="1" customWidth="1"/>
    <col min="18" max="18" width="12.26953125" style="2" customWidth="1"/>
    <col min="19" max="19" width="10.54296875" style="2" customWidth="1"/>
    <col min="20" max="20" width="13.7265625" style="2" customWidth="1"/>
    <col min="21" max="21" width="12.26953125" style="2" customWidth="1"/>
    <col min="22" max="22" width="12.54296875" style="2" customWidth="1"/>
    <col min="23" max="23" width="16.1796875" style="2" customWidth="1"/>
    <col min="24" max="75" width="12.26953125" style="2" customWidth="1"/>
    <col min="76" max="16384" width="9.1796875" style="2"/>
  </cols>
  <sheetData>
    <row r="1" spans="2:10" s="17" customFormat="1" ht="15.75" customHeight="1" x14ac:dyDescent="0.25">
      <c r="J1" s="6"/>
    </row>
    <row r="2" spans="2:10" s="17" customFormat="1" ht="39" customHeight="1" x14ac:dyDescent="0.3">
      <c r="B2" s="45"/>
      <c r="C2" s="11"/>
      <c r="D2" s="11"/>
      <c r="E2"/>
    </row>
    <row r="3" spans="2:10" s="17" customFormat="1" ht="14.25" customHeight="1" x14ac:dyDescent="0.25"/>
    <row r="4" spans="2:10" s="17" customFormat="1" ht="39" customHeight="1" x14ac:dyDescent="0.25">
      <c r="C4" s="25" t="s">
        <v>161</v>
      </c>
      <c r="D4" s="25" t="s">
        <v>166</v>
      </c>
      <c r="E4" s="25" t="s">
        <v>167</v>
      </c>
      <c r="F4" s="41" t="s">
        <v>168</v>
      </c>
      <c r="G4" s="25" t="s">
        <v>164</v>
      </c>
    </row>
    <row r="5" spans="2:10" s="17" customFormat="1" ht="17.149999999999999" customHeight="1" thickBot="1" x14ac:dyDescent="0.3">
      <c r="B5" s="39" t="s">
        <v>12</v>
      </c>
      <c r="C5" s="28">
        <v>2156</v>
      </c>
      <c r="D5" s="28">
        <v>2351</v>
      </c>
      <c r="E5" s="28">
        <v>1679</v>
      </c>
      <c r="F5" s="28">
        <v>2299</v>
      </c>
      <c r="G5" s="28">
        <v>2019</v>
      </c>
    </row>
    <row r="6" spans="2:10" s="17" customFormat="1" ht="17.149999999999999" customHeight="1" thickBot="1" x14ac:dyDescent="0.3">
      <c r="B6" s="39" t="s">
        <v>13</v>
      </c>
      <c r="C6" s="28">
        <v>210</v>
      </c>
      <c r="D6" s="28">
        <v>238</v>
      </c>
      <c r="E6" s="28">
        <v>160</v>
      </c>
      <c r="F6" s="28">
        <v>212</v>
      </c>
      <c r="G6" s="28">
        <v>203</v>
      </c>
    </row>
    <row r="7" spans="2:10" s="17" customFormat="1" ht="17.149999999999999" customHeight="1" thickBot="1" x14ac:dyDescent="0.3">
      <c r="B7" s="39" t="s">
        <v>120</v>
      </c>
      <c r="C7" s="28">
        <v>197</v>
      </c>
      <c r="D7" s="28">
        <v>164</v>
      </c>
      <c r="E7" s="28">
        <v>134</v>
      </c>
      <c r="F7" s="28">
        <v>185</v>
      </c>
      <c r="G7" s="28">
        <v>153</v>
      </c>
    </row>
    <row r="8" spans="2:10" s="17" customFormat="1" ht="17.149999999999999" customHeight="1" thickBot="1" x14ac:dyDescent="0.3">
      <c r="B8" s="39" t="s">
        <v>53</v>
      </c>
      <c r="C8" s="28">
        <v>197</v>
      </c>
      <c r="D8" s="28">
        <v>216</v>
      </c>
      <c r="E8" s="28">
        <v>172</v>
      </c>
      <c r="F8" s="28">
        <v>209</v>
      </c>
      <c r="G8" s="28">
        <v>226</v>
      </c>
    </row>
    <row r="9" spans="2:10" s="17" customFormat="1" ht="17.149999999999999" customHeight="1" thickBot="1" x14ac:dyDescent="0.3">
      <c r="B9" s="39" t="s">
        <v>14</v>
      </c>
      <c r="C9" s="28">
        <v>551</v>
      </c>
      <c r="D9" s="28">
        <v>657</v>
      </c>
      <c r="E9" s="28">
        <v>457</v>
      </c>
      <c r="F9" s="28">
        <v>556</v>
      </c>
      <c r="G9" s="28">
        <v>529</v>
      </c>
    </row>
    <row r="10" spans="2:10" s="17" customFormat="1" ht="17.149999999999999" customHeight="1" thickBot="1" x14ac:dyDescent="0.3">
      <c r="B10" s="39" t="s">
        <v>15</v>
      </c>
      <c r="C10" s="28">
        <v>113</v>
      </c>
      <c r="D10" s="28">
        <v>92</v>
      </c>
      <c r="E10" s="28">
        <v>89</v>
      </c>
      <c r="F10" s="28">
        <v>111</v>
      </c>
      <c r="G10" s="28">
        <v>128</v>
      </c>
    </row>
    <row r="11" spans="2:10" s="17" customFormat="1" ht="17.149999999999999" customHeight="1" thickBot="1" x14ac:dyDescent="0.3">
      <c r="B11" s="39" t="s">
        <v>52</v>
      </c>
      <c r="C11" s="28">
        <v>383</v>
      </c>
      <c r="D11" s="28">
        <v>376</v>
      </c>
      <c r="E11" s="28">
        <v>306</v>
      </c>
      <c r="F11" s="28">
        <v>399</v>
      </c>
      <c r="G11" s="28">
        <v>396</v>
      </c>
    </row>
    <row r="12" spans="2:10" s="17" customFormat="1" ht="17.149999999999999" customHeight="1" thickBot="1" x14ac:dyDescent="0.3">
      <c r="B12" s="39" t="s">
        <v>36</v>
      </c>
      <c r="C12" s="28">
        <v>445</v>
      </c>
      <c r="D12" s="28">
        <v>454</v>
      </c>
      <c r="E12" s="28">
        <v>364</v>
      </c>
      <c r="F12" s="28">
        <v>484</v>
      </c>
      <c r="G12" s="28">
        <v>477</v>
      </c>
    </row>
    <row r="13" spans="2:10" s="17" customFormat="1" ht="17.149999999999999" customHeight="1" thickBot="1" x14ac:dyDescent="0.3">
      <c r="B13" s="39" t="s">
        <v>23</v>
      </c>
      <c r="C13" s="28">
        <v>1353</v>
      </c>
      <c r="D13" s="28">
        <v>1171</v>
      </c>
      <c r="E13" s="28">
        <v>942</v>
      </c>
      <c r="F13" s="28">
        <v>1285</v>
      </c>
      <c r="G13" s="28">
        <v>1325</v>
      </c>
    </row>
    <row r="14" spans="2:10" s="17" customFormat="1" ht="17.149999999999999" customHeight="1" thickBot="1" x14ac:dyDescent="0.3">
      <c r="B14" s="39" t="s">
        <v>54</v>
      </c>
      <c r="C14" s="28">
        <v>1225</v>
      </c>
      <c r="D14" s="28">
        <v>1188</v>
      </c>
      <c r="E14" s="28">
        <v>896</v>
      </c>
      <c r="F14" s="28">
        <v>1114</v>
      </c>
      <c r="G14" s="28">
        <v>1159</v>
      </c>
    </row>
    <row r="15" spans="2:10" s="17" customFormat="1" ht="17.149999999999999" customHeight="1" thickBot="1" x14ac:dyDescent="0.3">
      <c r="B15" s="39" t="s">
        <v>24</v>
      </c>
      <c r="C15" s="28">
        <v>176</v>
      </c>
      <c r="D15" s="28">
        <v>182</v>
      </c>
      <c r="E15" s="28">
        <v>130</v>
      </c>
      <c r="F15" s="28">
        <v>206</v>
      </c>
      <c r="G15" s="28">
        <v>198</v>
      </c>
    </row>
    <row r="16" spans="2:10" s="17" customFormat="1" ht="17.149999999999999" customHeight="1" thickBot="1" x14ac:dyDescent="0.3">
      <c r="B16" s="39" t="s">
        <v>16</v>
      </c>
      <c r="C16" s="28">
        <v>515</v>
      </c>
      <c r="D16" s="28">
        <v>578</v>
      </c>
      <c r="E16" s="28">
        <v>430</v>
      </c>
      <c r="F16" s="28">
        <v>628</v>
      </c>
      <c r="G16" s="28">
        <v>511</v>
      </c>
    </row>
    <row r="17" spans="2:7" s="17" customFormat="1" ht="17.149999999999999" customHeight="1" thickBot="1" x14ac:dyDescent="0.3">
      <c r="B17" s="39" t="s">
        <v>121</v>
      </c>
      <c r="C17" s="28">
        <v>1361</v>
      </c>
      <c r="D17" s="28">
        <v>1308</v>
      </c>
      <c r="E17" s="28">
        <v>1045</v>
      </c>
      <c r="F17" s="28">
        <v>1302</v>
      </c>
      <c r="G17" s="28">
        <v>1239</v>
      </c>
    </row>
    <row r="18" spans="2:7" s="17" customFormat="1" ht="17.149999999999999" customHeight="1" thickBot="1" x14ac:dyDescent="0.3">
      <c r="B18" s="39" t="s">
        <v>122</v>
      </c>
      <c r="C18" s="28">
        <v>379</v>
      </c>
      <c r="D18" s="28">
        <v>429</v>
      </c>
      <c r="E18" s="28">
        <v>295</v>
      </c>
      <c r="F18" s="28">
        <v>402</v>
      </c>
      <c r="G18" s="28">
        <v>356</v>
      </c>
    </row>
    <row r="19" spans="2:7" s="17" customFormat="1" ht="17.149999999999999" customHeight="1" thickBot="1" x14ac:dyDescent="0.3">
      <c r="B19" s="39" t="s">
        <v>123</v>
      </c>
      <c r="C19" s="28">
        <v>113</v>
      </c>
      <c r="D19" s="28">
        <v>89</v>
      </c>
      <c r="E19" s="28">
        <v>98</v>
      </c>
      <c r="F19" s="28">
        <v>150</v>
      </c>
      <c r="G19" s="28">
        <v>109</v>
      </c>
    </row>
    <row r="20" spans="2:7" s="17" customFormat="1" ht="17.149999999999999" customHeight="1" thickBot="1" x14ac:dyDescent="0.3">
      <c r="B20" s="39" t="s">
        <v>37</v>
      </c>
      <c r="C20" s="28">
        <v>355</v>
      </c>
      <c r="D20" s="28">
        <v>319</v>
      </c>
      <c r="E20" s="28">
        <v>214</v>
      </c>
      <c r="F20" s="28">
        <v>336</v>
      </c>
      <c r="G20" s="28">
        <v>359</v>
      </c>
    </row>
    <row r="21" spans="2:7" s="17" customFormat="1" ht="17.149999999999999" customHeight="1" thickBot="1" x14ac:dyDescent="0.3">
      <c r="B21" s="39" t="s">
        <v>17</v>
      </c>
      <c r="C21" s="28">
        <v>68</v>
      </c>
      <c r="D21" s="28">
        <v>69</v>
      </c>
      <c r="E21" s="28">
        <v>52</v>
      </c>
      <c r="F21" s="28">
        <v>61</v>
      </c>
      <c r="G21" s="28">
        <v>61</v>
      </c>
    </row>
    <row r="22" spans="2:7" s="17" customFormat="1" ht="17.149999999999999" customHeight="1" thickBot="1" x14ac:dyDescent="0.3">
      <c r="B22" s="40" t="s">
        <v>25</v>
      </c>
      <c r="C22" s="42">
        <v>9797</v>
      </c>
      <c r="D22" s="42">
        <v>9881</v>
      </c>
      <c r="E22" s="42">
        <v>7463</v>
      </c>
      <c r="F22" s="42">
        <v>9939</v>
      </c>
      <c r="G22" s="42">
        <v>9448</v>
      </c>
    </row>
    <row r="25" spans="2:7" ht="39" customHeight="1" x14ac:dyDescent="0.3">
      <c r="B25" s="17"/>
      <c r="C25" s="26" t="s">
        <v>165</v>
      </c>
    </row>
    <row r="26" spans="2:7" ht="17.149999999999999" customHeight="1" thickBot="1" x14ac:dyDescent="0.35">
      <c r="B26" s="39" t="s">
        <v>12</v>
      </c>
      <c r="C26" s="29">
        <f t="shared" ref="C26:C43" si="0">+(G5-C5)/C5</f>
        <v>-6.354359925788497E-2</v>
      </c>
    </row>
    <row r="27" spans="2:7" ht="17.149999999999999" customHeight="1" thickBot="1" x14ac:dyDescent="0.35">
      <c r="B27" s="39" t="s">
        <v>13</v>
      </c>
      <c r="C27" s="29">
        <f t="shared" si="0"/>
        <v>-3.3333333333333333E-2</v>
      </c>
    </row>
    <row r="28" spans="2:7" ht="17.149999999999999" customHeight="1" thickBot="1" x14ac:dyDescent="0.35">
      <c r="B28" s="39" t="s">
        <v>120</v>
      </c>
      <c r="C28" s="29">
        <f t="shared" si="0"/>
        <v>-0.2233502538071066</v>
      </c>
    </row>
    <row r="29" spans="2:7" ht="17.149999999999999" customHeight="1" thickBot="1" x14ac:dyDescent="0.35">
      <c r="B29" s="39" t="s">
        <v>53</v>
      </c>
      <c r="C29" s="29">
        <f t="shared" si="0"/>
        <v>0.14720812182741116</v>
      </c>
    </row>
    <row r="30" spans="2:7" ht="17.149999999999999" customHeight="1" thickBot="1" x14ac:dyDescent="0.35">
      <c r="B30" s="39" t="s">
        <v>14</v>
      </c>
      <c r="C30" s="29">
        <f t="shared" si="0"/>
        <v>-3.9927404718693285E-2</v>
      </c>
    </row>
    <row r="31" spans="2:7" ht="17.149999999999999" customHeight="1" thickBot="1" x14ac:dyDescent="0.35">
      <c r="B31" s="39" t="s">
        <v>15</v>
      </c>
      <c r="C31" s="29">
        <f t="shared" si="0"/>
        <v>0.13274336283185842</v>
      </c>
    </row>
    <row r="32" spans="2:7" ht="17.149999999999999" customHeight="1" thickBot="1" x14ac:dyDescent="0.35">
      <c r="B32" s="39" t="s">
        <v>52</v>
      </c>
      <c r="C32" s="29">
        <f t="shared" si="0"/>
        <v>3.3942558746736295E-2</v>
      </c>
    </row>
    <row r="33" spans="1:26" ht="17.149999999999999" customHeight="1" thickBot="1" x14ac:dyDescent="0.35">
      <c r="B33" s="39" t="s">
        <v>36</v>
      </c>
      <c r="C33" s="29">
        <f t="shared" si="0"/>
        <v>7.1910112359550568E-2</v>
      </c>
    </row>
    <row r="34" spans="1:26" ht="17.149999999999999" customHeight="1" thickBot="1" x14ac:dyDescent="0.35">
      <c r="B34" s="39" t="s">
        <v>23</v>
      </c>
      <c r="C34" s="29">
        <f t="shared" si="0"/>
        <v>-2.0694752402069475E-2</v>
      </c>
    </row>
    <row r="35" spans="1:26" ht="17.149999999999999" customHeight="1" thickBot="1" x14ac:dyDescent="0.35">
      <c r="B35" s="39" t="s">
        <v>54</v>
      </c>
      <c r="C35" s="29">
        <f t="shared" si="0"/>
        <v>-5.3877551020408164E-2</v>
      </c>
    </row>
    <row r="36" spans="1:26" ht="17.149999999999999" customHeight="1" thickBot="1" x14ac:dyDescent="0.35">
      <c r="B36" s="39" t="s">
        <v>24</v>
      </c>
      <c r="C36" s="29">
        <f t="shared" si="0"/>
        <v>0.125</v>
      </c>
    </row>
    <row r="37" spans="1:26" ht="17.149999999999999" customHeight="1" thickBot="1" x14ac:dyDescent="0.35">
      <c r="B37" s="39" t="s">
        <v>16</v>
      </c>
      <c r="C37" s="29">
        <f t="shared" si="0"/>
        <v>-7.7669902912621356E-3</v>
      </c>
    </row>
    <row r="38" spans="1:26" ht="17.149999999999999" customHeight="1" thickBot="1" x14ac:dyDescent="0.35">
      <c r="B38" s="39" t="s">
        <v>121</v>
      </c>
      <c r="C38" s="29">
        <f t="shared" si="0"/>
        <v>-8.9639970609845701E-2</v>
      </c>
    </row>
    <row r="39" spans="1:26" ht="17.149999999999999" customHeight="1" thickBot="1" x14ac:dyDescent="0.35">
      <c r="B39" s="39" t="s">
        <v>122</v>
      </c>
      <c r="C39" s="29">
        <f t="shared" si="0"/>
        <v>-6.0686015831134567E-2</v>
      </c>
    </row>
    <row r="40" spans="1:26" ht="17.149999999999999" customHeight="1" thickBot="1" x14ac:dyDescent="0.35">
      <c r="B40" s="39" t="s">
        <v>123</v>
      </c>
      <c r="C40" s="29">
        <f t="shared" si="0"/>
        <v>-3.5398230088495575E-2</v>
      </c>
    </row>
    <row r="41" spans="1:26" ht="17.149999999999999" customHeight="1" thickBot="1" x14ac:dyDescent="0.35">
      <c r="B41" s="39" t="s">
        <v>37</v>
      </c>
      <c r="C41" s="29">
        <f t="shared" si="0"/>
        <v>1.1267605633802818E-2</v>
      </c>
    </row>
    <row r="42" spans="1:26" ht="17.149999999999999" customHeight="1" thickBot="1" x14ac:dyDescent="0.35">
      <c r="B42" s="39" t="s">
        <v>17</v>
      </c>
      <c r="C42" s="29">
        <f t="shared" si="0"/>
        <v>-0.10294117647058823</v>
      </c>
    </row>
    <row r="43" spans="1:26" ht="17.149999999999999" customHeight="1" thickBot="1" x14ac:dyDescent="0.35">
      <c r="B43" s="40" t="s">
        <v>25</v>
      </c>
      <c r="C43" s="43">
        <f t="shared" si="0"/>
        <v>-3.5623149943860365E-2</v>
      </c>
    </row>
    <row r="46" spans="1:26" x14ac:dyDescent="0.3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</row>
    <row r="47" spans="1:26" x14ac:dyDescent="0.3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</row>
    <row r="48" spans="1:26" x14ac:dyDescent="0.3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</row>
    <row r="49" spans="1:20" ht="39" customHeight="1" x14ac:dyDescent="0.3">
      <c r="A49" s="57"/>
      <c r="B49" s="57"/>
      <c r="C49" s="25" t="s">
        <v>161</v>
      </c>
      <c r="D49" s="25" t="s">
        <v>166</v>
      </c>
      <c r="E49" s="25" t="s">
        <v>167</v>
      </c>
      <c r="F49" s="41" t="s">
        <v>168</v>
      </c>
      <c r="G49" s="25" t="s">
        <v>164</v>
      </c>
      <c r="H49" s="57"/>
      <c r="I49" s="57"/>
      <c r="J49" s="57"/>
      <c r="K49" s="57"/>
      <c r="L49" s="57"/>
      <c r="M49" s="57"/>
      <c r="N49" s="57"/>
      <c r="O49" s="57"/>
      <c r="P49" s="57">
        <v>2023</v>
      </c>
      <c r="Q49" s="57">
        <v>2024</v>
      </c>
      <c r="R49" s="57"/>
      <c r="S49" s="57"/>
      <c r="T49" s="57"/>
    </row>
    <row r="50" spans="1:20" ht="14" thickBot="1" x14ac:dyDescent="0.35">
      <c r="A50" s="57"/>
      <c r="B50" s="39" t="s">
        <v>131</v>
      </c>
      <c r="C50" s="56">
        <f>+C5/$P50*100000</f>
        <v>24.632421659530578</v>
      </c>
      <c r="D50" s="56">
        <f t="shared" ref="D50:F50" si="1">+D5/$P50*100000</f>
        <v>26.860307663059551</v>
      </c>
      <c r="E50" s="56">
        <f t="shared" si="1"/>
        <v>19.18266974320586</v>
      </c>
      <c r="F50" s="56">
        <f t="shared" si="1"/>
        <v>26.266204728785159</v>
      </c>
      <c r="G50" s="56">
        <f>+G5/$Q50*100000</f>
        <v>22.940507163596607</v>
      </c>
      <c r="H50" s="57"/>
      <c r="I50" s="57"/>
      <c r="J50" s="57"/>
      <c r="K50" s="57"/>
      <c r="L50" s="57"/>
      <c r="M50" s="57"/>
      <c r="N50" s="57"/>
      <c r="O50" s="57"/>
      <c r="P50" s="57">
        <v>8752692</v>
      </c>
      <c r="Q50" s="64">
        <v>8801026</v>
      </c>
      <c r="R50" s="57"/>
      <c r="S50" s="57"/>
      <c r="T50" s="57"/>
    </row>
    <row r="51" spans="1:20" ht="14" thickBot="1" x14ac:dyDescent="0.35">
      <c r="A51" s="57"/>
      <c r="B51" s="39" t="s">
        <v>132</v>
      </c>
      <c r="C51" s="56">
        <f t="shared" ref="C51:F51" si="2">+C6/$P51*100000</f>
        <v>15.656581094752884</v>
      </c>
      <c r="D51" s="56">
        <f t="shared" si="2"/>
        <v>17.744125240719935</v>
      </c>
      <c r="E51" s="56">
        <f t="shared" si="2"/>
        <v>11.928823691240291</v>
      </c>
      <c r="F51" s="56">
        <f t="shared" si="2"/>
        <v>15.805691390893386</v>
      </c>
      <c r="G51" s="56">
        <f t="shared" ref="G51:G67" si="3">+G6/$Q51*100000</f>
        <v>15.019336470870254</v>
      </c>
      <c r="H51" s="57"/>
      <c r="I51" s="57"/>
      <c r="J51" s="57"/>
      <c r="K51" s="57"/>
      <c r="L51" s="57"/>
      <c r="M51" s="57"/>
      <c r="N51" s="57"/>
      <c r="O51" s="57"/>
      <c r="P51" s="57">
        <v>1341289</v>
      </c>
      <c r="Q51" s="57">
        <v>1351591</v>
      </c>
      <c r="R51" s="57"/>
      <c r="S51" s="57"/>
      <c r="T51" s="57"/>
    </row>
    <row r="52" spans="1:20" ht="14" thickBot="1" x14ac:dyDescent="0.35">
      <c r="A52" s="57"/>
      <c r="B52" s="39" t="s">
        <v>133</v>
      </c>
      <c r="C52" s="56">
        <f t="shared" ref="C52:F52" si="4">+C7/$P52*100000</f>
        <v>19.581337097191025</v>
      </c>
      <c r="D52" s="56">
        <f t="shared" si="4"/>
        <v>16.301214639285927</v>
      </c>
      <c r="E52" s="56">
        <f t="shared" si="4"/>
        <v>13.319285132099475</v>
      </c>
      <c r="F52" s="56">
        <f t="shared" si="4"/>
        <v>18.388565294316443</v>
      </c>
      <c r="G52" s="56">
        <f t="shared" si="3"/>
        <v>15.154531650685072</v>
      </c>
      <c r="H52" s="57"/>
      <c r="I52" s="57"/>
      <c r="J52" s="57"/>
      <c r="K52" s="57"/>
      <c r="L52" s="57"/>
      <c r="M52" s="57"/>
      <c r="N52" s="57"/>
      <c r="O52" s="57"/>
      <c r="P52" s="57">
        <v>1006060</v>
      </c>
      <c r="Q52" s="57">
        <v>1009599</v>
      </c>
      <c r="R52" s="57"/>
      <c r="S52" s="57"/>
      <c r="T52" s="57"/>
    </row>
    <row r="53" spans="1:20" ht="14" thickBot="1" x14ac:dyDescent="0.35">
      <c r="A53" s="57"/>
      <c r="B53" s="39" t="s">
        <v>53</v>
      </c>
      <c r="C53" s="56">
        <f t="shared" ref="C53:F53" si="5">+C8/$P53*100000</f>
        <v>16.282256638118994</v>
      </c>
      <c r="D53" s="56">
        <f t="shared" si="5"/>
        <v>17.852626567683771</v>
      </c>
      <c r="E53" s="56">
        <f t="shared" si="5"/>
        <v>14.215980415007445</v>
      </c>
      <c r="F53" s="56">
        <f t="shared" si="5"/>
        <v>17.274069225212536</v>
      </c>
      <c r="G53" s="56">
        <f t="shared" si="3"/>
        <v>18.347610913743498</v>
      </c>
      <c r="H53" s="57"/>
      <c r="I53" s="57"/>
      <c r="J53" s="57"/>
      <c r="K53" s="57"/>
      <c r="L53" s="57"/>
      <c r="M53" s="57"/>
      <c r="N53" s="57"/>
      <c r="O53" s="57"/>
      <c r="P53" s="57">
        <v>1209906</v>
      </c>
      <c r="Q53" s="57">
        <v>1231768</v>
      </c>
      <c r="R53" s="57"/>
      <c r="S53" s="57"/>
      <c r="T53" s="57"/>
    </row>
    <row r="54" spans="1:20" ht="14" thickBot="1" x14ac:dyDescent="0.35">
      <c r="A54" s="57"/>
      <c r="B54" s="39" t="s">
        <v>14</v>
      </c>
      <c r="C54" s="56">
        <f t="shared" ref="C54:F54" si="6">+C9/$P54*100000</f>
        <v>24.898148047732146</v>
      </c>
      <c r="D54" s="56">
        <f t="shared" si="6"/>
        <v>29.687991410816732</v>
      </c>
      <c r="E54" s="56">
        <f t="shared" si="6"/>
        <v>20.650551103109962</v>
      </c>
      <c r="F54" s="56">
        <f t="shared" si="6"/>
        <v>25.124084055424813</v>
      </c>
      <c r="G54" s="56">
        <f t="shared" si="3"/>
        <v>23.629215179515036</v>
      </c>
      <c r="H54" s="57"/>
      <c r="I54" s="57"/>
      <c r="J54" s="57"/>
      <c r="K54" s="57"/>
      <c r="L54" s="57"/>
      <c r="M54" s="57"/>
      <c r="N54" s="57"/>
      <c r="O54" s="57"/>
      <c r="P54" s="57">
        <v>2213016</v>
      </c>
      <c r="Q54" s="57">
        <v>2238754</v>
      </c>
      <c r="R54" s="57"/>
      <c r="S54" s="57"/>
      <c r="T54" s="57"/>
    </row>
    <row r="55" spans="1:20" ht="14" thickBot="1" x14ac:dyDescent="0.35">
      <c r="A55" s="57"/>
      <c r="B55" s="39" t="s">
        <v>15</v>
      </c>
      <c r="C55" s="56">
        <f t="shared" ref="C55:F55" si="7">+C10/$P55*100000</f>
        <v>19.205047018373961</v>
      </c>
      <c r="D55" s="56">
        <f t="shared" si="7"/>
        <v>15.635967483985882</v>
      </c>
      <c r="E55" s="56">
        <f t="shared" si="7"/>
        <v>15.126098979073298</v>
      </c>
      <c r="F55" s="56">
        <f t="shared" si="7"/>
        <v>18.865134681765571</v>
      </c>
      <c r="G55" s="56">
        <f t="shared" si="3"/>
        <v>21.663668166762854</v>
      </c>
      <c r="H55" s="57"/>
      <c r="I55" s="57"/>
      <c r="J55" s="57"/>
      <c r="K55" s="57"/>
      <c r="L55" s="57"/>
      <c r="M55" s="57"/>
      <c r="N55" s="57"/>
      <c r="O55" s="57"/>
      <c r="P55" s="57">
        <v>588387</v>
      </c>
      <c r="Q55" s="57">
        <v>590851</v>
      </c>
      <c r="R55" s="57"/>
      <c r="S55" s="57"/>
      <c r="T55" s="57"/>
    </row>
    <row r="56" spans="1:20" ht="14" thickBot="1" x14ac:dyDescent="0.35">
      <c r="A56" s="57"/>
      <c r="B56" s="39" t="s">
        <v>134</v>
      </c>
      <c r="C56" s="56">
        <f t="shared" ref="C56:F56" si="8">+C11/$P56*100000</f>
        <v>16.067437931655078</v>
      </c>
      <c r="D56" s="56">
        <f t="shared" si="8"/>
        <v>15.773777186167909</v>
      </c>
      <c r="E56" s="56">
        <f t="shared" si="8"/>
        <v>12.837169731296223</v>
      </c>
      <c r="F56" s="56">
        <f t="shared" si="8"/>
        <v>16.738662492768604</v>
      </c>
      <c r="G56" s="56">
        <f t="shared" si="3"/>
        <v>16.55738513732177</v>
      </c>
      <c r="H56" s="57"/>
      <c r="I56" s="57"/>
      <c r="J56" s="57"/>
      <c r="K56" s="57"/>
      <c r="L56" s="57"/>
      <c r="M56" s="57"/>
      <c r="N56" s="57"/>
      <c r="O56" s="57"/>
      <c r="P56" s="57">
        <v>2383703</v>
      </c>
      <c r="Q56" s="57">
        <v>2391682</v>
      </c>
      <c r="R56" s="57"/>
      <c r="S56" s="57"/>
      <c r="T56" s="57"/>
    </row>
    <row r="57" spans="1:20" ht="14" thickBot="1" x14ac:dyDescent="0.35">
      <c r="A57" s="57"/>
      <c r="B57" s="39" t="s">
        <v>135</v>
      </c>
      <c r="C57" s="56">
        <f t="shared" ref="C57:F57" si="9">+C12/$P57*100000</f>
        <v>21.352285846169497</v>
      </c>
      <c r="D57" s="56">
        <f t="shared" si="9"/>
        <v>21.784129829575171</v>
      </c>
      <c r="E57" s="56">
        <f t="shared" si="9"/>
        <v>17.465689995518417</v>
      </c>
      <c r="F57" s="56">
        <f t="shared" si="9"/>
        <v>23.223609774260755</v>
      </c>
      <c r="G57" s="56">
        <f t="shared" si="3"/>
        <v>22.666437943141929</v>
      </c>
      <c r="H57" s="57"/>
      <c r="I57" s="57"/>
      <c r="J57" s="57"/>
      <c r="K57" s="57"/>
      <c r="L57" s="57"/>
      <c r="M57" s="57"/>
      <c r="N57" s="57"/>
      <c r="O57" s="57"/>
      <c r="P57" s="57">
        <v>2084086</v>
      </c>
      <c r="Q57" s="57">
        <v>2104433</v>
      </c>
      <c r="R57" s="57"/>
      <c r="S57" s="57"/>
      <c r="T57" s="57"/>
    </row>
    <row r="58" spans="1:20" ht="14" thickBot="1" x14ac:dyDescent="0.35">
      <c r="A58" s="57"/>
      <c r="B58" s="39" t="s">
        <v>23</v>
      </c>
      <c r="C58" s="56">
        <f t="shared" ref="C58:F58" si="10">+C13/$P58*100000</f>
        <v>17.122327705153769</v>
      </c>
      <c r="D58" s="56">
        <f t="shared" si="10"/>
        <v>14.819102544519634</v>
      </c>
      <c r="E58" s="56">
        <f t="shared" si="10"/>
        <v>11.921088468776682</v>
      </c>
      <c r="F58" s="56">
        <f t="shared" si="10"/>
        <v>16.261782040741014</v>
      </c>
      <c r="G58" s="56">
        <f t="shared" si="3"/>
        <v>16.537216662874545</v>
      </c>
      <c r="H58" s="57"/>
      <c r="I58" s="57"/>
      <c r="J58" s="57"/>
      <c r="K58" s="57"/>
      <c r="L58" s="57"/>
      <c r="M58" s="57"/>
      <c r="N58" s="57"/>
      <c r="O58" s="57"/>
      <c r="P58" s="57">
        <v>7901963</v>
      </c>
      <c r="Q58" s="57">
        <v>8012231</v>
      </c>
      <c r="R58" s="57"/>
      <c r="S58" s="57"/>
      <c r="T58" s="57"/>
    </row>
    <row r="59" spans="1:20" ht="14" thickBot="1" x14ac:dyDescent="0.35">
      <c r="A59" s="57"/>
      <c r="B59" s="39" t="s">
        <v>136</v>
      </c>
      <c r="C59" s="56">
        <f t="shared" ref="C59:F59" si="11">+C14/$P59*100000</f>
        <v>23.484551478616119</v>
      </c>
      <c r="D59" s="56">
        <f t="shared" si="11"/>
        <v>22.775222168649755</v>
      </c>
      <c r="E59" s="56">
        <f t="shared" si="11"/>
        <v>17.177271938644932</v>
      </c>
      <c r="F59" s="56">
        <f t="shared" si="11"/>
        <v>21.356563548717023</v>
      </c>
      <c r="G59" s="56">
        <f t="shared" si="3"/>
        <v>21.788642646521101</v>
      </c>
      <c r="H59" s="57"/>
      <c r="I59" s="57"/>
      <c r="J59" s="57"/>
      <c r="K59" s="57"/>
      <c r="L59" s="57"/>
      <c r="M59" s="57"/>
      <c r="N59" s="57"/>
      <c r="O59" s="57"/>
      <c r="P59" s="57">
        <v>5216195</v>
      </c>
      <c r="Q59" s="57">
        <v>5319285</v>
      </c>
      <c r="R59" s="57"/>
      <c r="S59" s="57"/>
      <c r="T59" s="57"/>
    </row>
    <row r="60" spans="1:20" ht="14" thickBot="1" x14ac:dyDescent="0.35">
      <c r="A60" s="57"/>
      <c r="B60" s="39" t="s">
        <v>24</v>
      </c>
      <c r="C60" s="56">
        <f t="shared" ref="C60:F60" si="12">+C15/$P60*100000</f>
        <v>16.693445735867957</v>
      </c>
      <c r="D60" s="56">
        <f t="shared" si="12"/>
        <v>17.262540476863453</v>
      </c>
      <c r="E60" s="56">
        <f t="shared" si="12"/>
        <v>12.330386054902466</v>
      </c>
      <c r="F60" s="56">
        <f t="shared" si="12"/>
        <v>19.538919440845447</v>
      </c>
      <c r="G60" s="56">
        <f t="shared" si="3"/>
        <v>18.773449033404411</v>
      </c>
      <c r="H60" s="57"/>
      <c r="I60" s="57"/>
      <c r="J60" s="57"/>
      <c r="K60" s="57"/>
      <c r="L60" s="57"/>
      <c r="M60" s="57"/>
      <c r="N60" s="57"/>
      <c r="O60" s="57"/>
      <c r="P60" s="57">
        <v>1054306</v>
      </c>
      <c r="Q60" s="57">
        <v>1054681</v>
      </c>
      <c r="R60" s="57"/>
      <c r="S60" s="57"/>
      <c r="T60" s="57"/>
    </row>
    <row r="61" spans="1:20" ht="14" thickBot="1" x14ac:dyDescent="0.35">
      <c r="A61" s="57"/>
      <c r="B61" s="39" t="s">
        <v>16</v>
      </c>
      <c r="C61" s="56">
        <f t="shared" ref="C61:F61" si="13">+C16/$P61*100000</f>
        <v>19.078144078144078</v>
      </c>
      <c r="D61" s="56">
        <f t="shared" si="13"/>
        <v>21.411975295470441</v>
      </c>
      <c r="E61" s="56">
        <f t="shared" si="13"/>
        <v>15.929324181751365</v>
      </c>
      <c r="F61" s="56">
        <f t="shared" si="13"/>
        <v>23.264222293348507</v>
      </c>
      <c r="G61" s="56">
        <f t="shared" si="3"/>
        <v>18.885127056991323</v>
      </c>
      <c r="H61" s="57"/>
      <c r="I61" s="57"/>
      <c r="J61" s="57"/>
      <c r="K61" s="57"/>
      <c r="L61" s="57"/>
      <c r="M61" s="57"/>
      <c r="N61" s="57"/>
      <c r="O61" s="57"/>
      <c r="P61" s="57">
        <v>2699424</v>
      </c>
      <c r="Q61" s="57">
        <v>2705833</v>
      </c>
      <c r="R61" s="57"/>
      <c r="S61" s="57"/>
      <c r="T61" s="57"/>
    </row>
    <row r="62" spans="1:20" ht="14" thickBot="1" x14ac:dyDescent="0.35">
      <c r="A62" s="57"/>
      <c r="B62" s="39" t="s">
        <v>137</v>
      </c>
      <c r="C62" s="56">
        <f t="shared" ref="C62:F62" si="14">+C17/$P62*100000</f>
        <v>19.805285377281955</v>
      </c>
      <c r="D62" s="56">
        <f t="shared" si="14"/>
        <v>19.034028856344452</v>
      </c>
      <c r="E62" s="56">
        <f t="shared" si="14"/>
        <v>15.206850271314948</v>
      </c>
      <c r="F62" s="56">
        <f t="shared" si="14"/>
        <v>18.946716797370392</v>
      </c>
      <c r="G62" s="56">
        <f t="shared" si="3"/>
        <v>17.676596186648879</v>
      </c>
      <c r="H62" s="57"/>
      <c r="I62" s="57"/>
      <c r="J62" s="57"/>
      <c r="K62" s="57"/>
      <c r="L62" s="57"/>
      <c r="M62" s="57"/>
      <c r="N62" s="57"/>
      <c r="O62" s="57"/>
      <c r="P62" s="57">
        <v>6871903</v>
      </c>
      <c r="Q62" s="57">
        <v>7009268</v>
      </c>
      <c r="R62" s="57"/>
      <c r="S62" s="57"/>
      <c r="T62" s="57"/>
    </row>
    <row r="63" spans="1:20" ht="14" thickBot="1" x14ac:dyDescent="0.35">
      <c r="A63" s="57"/>
      <c r="B63" s="39" t="s">
        <v>138</v>
      </c>
      <c r="C63" s="56">
        <f t="shared" ref="C63:F63" si="15">+C18/$P63*100000</f>
        <v>24.424950312304244</v>
      </c>
      <c r="D63" s="56">
        <f t="shared" si="15"/>
        <v>27.647239271711136</v>
      </c>
      <c r="E63" s="56">
        <f t="shared" si="15"/>
        <v>19.011504860500665</v>
      </c>
      <c r="F63" s="56">
        <f t="shared" si="15"/>
        <v>25.907203233631417</v>
      </c>
      <c r="G63" s="56">
        <f t="shared" si="3"/>
        <v>22.696959882485853</v>
      </c>
      <c r="H63" s="57"/>
      <c r="I63" s="57"/>
      <c r="J63" s="57"/>
      <c r="K63" s="57"/>
      <c r="L63" s="57"/>
      <c r="M63" s="57"/>
      <c r="N63" s="57"/>
      <c r="O63" s="57"/>
      <c r="P63" s="57">
        <v>1551692</v>
      </c>
      <c r="Q63" s="57">
        <v>1568492</v>
      </c>
      <c r="R63" s="57"/>
      <c r="S63" s="57"/>
      <c r="T63" s="57"/>
    </row>
    <row r="64" spans="1:20" ht="14" thickBot="1" x14ac:dyDescent="0.35">
      <c r="A64" s="57"/>
      <c r="B64" s="39" t="s">
        <v>139</v>
      </c>
      <c r="C64" s="56">
        <f t="shared" ref="C64:F64" si="16">+C19/$P64*100000</f>
        <v>16.811598515223423</v>
      </c>
      <c r="D64" s="56">
        <f t="shared" si="16"/>
        <v>13.240993520839686</v>
      </c>
      <c r="E64" s="56">
        <f t="shared" si="16"/>
        <v>14.579970393733589</v>
      </c>
      <c r="F64" s="56">
        <f t="shared" si="16"/>
        <v>22.31628121489835</v>
      </c>
      <c r="G64" s="56">
        <f t="shared" si="3"/>
        <v>16.068803965014233</v>
      </c>
      <c r="H64" s="57"/>
      <c r="I64" s="57"/>
      <c r="J64" s="57"/>
      <c r="K64" s="57"/>
      <c r="L64" s="57"/>
      <c r="M64" s="57"/>
      <c r="N64" s="57"/>
      <c r="O64" s="57"/>
      <c r="P64" s="57">
        <v>672155</v>
      </c>
      <c r="Q64" s="57">
        <v>678333</v>
      </c>
      <c r="R64" s="57"/>
      <c r="S64" s="57"/>
      <c r="T64" s="57"/>
    </row>
    <row r="65" spans="1:26" ht="14" thickBot="1" x14ac:dyDescent="0.35">
      <c r="A65" s="57"/>
      <c r="B65" s="39" t="s">
        <v>140</v>
      </c>
      <c r="C65" s="56">
        <f t="shared" ref="C65:F65" si="17">+C20/$P65*100000</f>
        <v>16.017672681791559</v>
      </c>
      <c r="D65" s="56">
        <f t="shared" si="17"/>
        <v>14.393345311243685</v>
      </c>
      <c r="E65" s="56">
        <f t="shared" si="17"/>
        <v>9.6557238138123775</v>
      </c>
      <c r="F65" s="56">
        <f t="shared" si="17"/>
        <v>15.16038879178018</v>
      </c>
      <c r="G65" s="56">
        <f t="shared" si="3"/>
        <v>16.11539159054875</v>
      </c>
      <c r="H65" s="57"/>
      <c r="I65" s="57"/>
      <c r="J65" s="57"/>
      <c r="K65" s="57"/>
      <c r="L65" s="57"/>
      <c r="M65" s="57"/>
      <c r="N65" s="57"/>
      <c r="O65" s="57"/>
      <c r="P65" s="57">
        <v>2216302</v>
      </c>
      <c r="Q65" s="57">
        <v>2227684</v>
      </c>
      <c r="R65" s="57"/>
      <c r="S65" s="57"/>
      <c r="T65" s="57"/>
    </row>
    <row r="66" spans="1:26" ht="14" thickBot="1" x14ac:dyDescent="0.35">
      <c r="A66" s="57"/>
      <c r="B66" s="39" t="s">
        <v>17</v>
      </c>
      <c r="C66" s="56">
        <f t="shared" ref="C66:F66" si="18">+C21/$P66*100000</f>
        <v>21.099533948529547</v>
      </c>
      <c r="D66" s="56">
        <f t="shared" si="18"/>
        <v>21.409821212478512</v>
      </c>
      <c r="E66" s="56">
        <f t="shared" si="18"/>
        <v>16.134937725346123</v>
      </c>
      <c r="F66" s="56">
        <f t="shared" si="18"/>
        <v>18.927523100886802</v>
      </c>
      <c r="G66" s="56">
        <f t="shared" si="3"/>
        <v>18.816474594674627</v>
      </c>
      <c r="H66" s="57"/>
      <c r="I66" s="57"/>
      <c r="J66" s="57"/>
      <c r="K66" s="57"/>
      <c r="L66" s="57"/>
      <c r="M66" s="57"/>
      <c r="N66" s="57"/>
      <c r="O66" s="57"/>
      <c r="P66" s="57">
        <v>322282</v>
      </c>
      <c r="Q66" s="57">
        <v>324184</v>
      </c>
      <c r="R66" s="57"/>
      <c r="S66" s="57"/>
      <c r="T66" s="57"/>
    </row>
    <row r="67" spans="1:26" ht="14" thickBot="1" x14ac:dyDescent="0.35">
      <c r="A67" s="57"/>
      <c r="B67" s="40" t="s">
        <v>25</v>
      </c>
      <c r="C67" s="58">
        <f t="shared" ref="C67:F67" si="19">+C22/$P67*100000</f>
        <v>20.374184151388611</v>
      </c>
      <c r="D67" s="58">
        <f t="shared" si="19"/>
        <v>20.54887349187209</v>
      </c>
      <c r="E67" s="58">
        <f t="shared" si="19"/>
        <v>15.520316047954802</v>
      </c>
      <c r="F67" s="58">
        <f t="shared" si="19"/>
        <v>20.669492322205922</v>
      </c>
      <c r="G67" s="58">
        <f t="shared" si="3"/>
        <v>19.432454275988363</v>
      </c>
      <c r="H67" s="57"/>
      <c r="I67" s="57"/>
      <c r="J67" s="57"/>
      <c r="K67" s="57"/>
      <c r="L67" s="57"/>
      <c r="M67" s="57"/>
      <c r="N67" s="57"/>
      <c r="O67" s="57"/>
      <c r="P67" s="57">
        <v>48085361</v>
      </c>
      <c r="Q67" s="57">
        <v>48619695</v>
      </c>
      <c r="R67" s="57"/>
      <c r="S67" s="57"/>
      <c r="T67" s="57"/>
    </row>
    <row r="68" spans="1:26" ht="14" thickBot="1" x14ac:dyDescent="0.35">
      <c r="A68" s="57"/>
      <c r="B68" s="57"/>
      <c r="C68" s="56"/>
      <c r="D68" s="56"/>
      <c r="E68" s="56"/>
      <c r="F68" s="56"/>
      <c r="G68" s="56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</row>
  </sheetData>
  <phoneticPr fontId="8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Z68"/>
  <sheetViews>
    <sheetView topLeftCell="A35" zoomScaleNormal="100" workbookViewId="0">
      <selection activeCell="F42" sqref="F42"/>
    </sheetView>
  </sheetViews>
  <sheetFormatPr baseColWidth="10" defaultColWidth="9.1796875" defaultRowHeight="13.5" x14ac:dyDescent="0.3"/>
  <cols>
    <col min="1" max="1" width="1.453125" style="2" customWidth="1"/>
    <col min="2" max="2" width="35.7265625" style="2" customWidth="1"/>
    <col min="3" max="14" width="12.26953125" style="2" customWidth="1"/>
    <col min="15" max="15" width="11.7265625" style="2" customWidth="1"/>
    <col min="16" max="16" width="12.26953125" style="2" hidden="1" customWidth="1"/>
    <col min="17" max="17" width="0.1796875" style="2" hidden="1" customWidth="1"/>
    <col min="18" max="18" width="11.7265625" style="2" customWidth="1"/>
    <col min="19" max="19" width="10" style="2" customWidth="1"/>
    <col min="20" max="20" width="13.1796875" style="2" customWidth="1"/>
    <col min="21" max="21" width="11.7265625" style="2" customWidth="1"/>
    <col min="22" max="22" width="13.26953125" style="2" customWidth="1"/>
    <col min="23" max="23" width="8.54296875" style="2" customWidth="1"/>
    <col min="24" max="69" width="12.26953125" style="2" customWidth="1"/>
    <col min="70" max="16384" width="9.1796875" style="2"/>
  </cols>
  <sheetData>
    <row r="1" spans="1:10" s="17" customFormat="1" ht="17.25" customHeight="1" x14ac:dyDescent="0.25">
      <c r="J1" s="6"/>
    </row>
    <row r="2" spans="1:10" s="17" customFormat="1" ht="39" customHeight="1" x14ac:dyDescent="0.25">
      <c r="B2" s="38"/>
      <c r="C2" s="47"/>
      <c r="D2" s="48"/>
    </row>
    <row r="3" spans="1:10" s="17" customFormat="1" ht="12.75" customHeight="1" x14ac:dyDescent="0.25"/>
    <row r="4" spans="1:10" s="17" customFormat="1" ht="39" customHeight="1" x14ac:dyDescent="0.25">
      <c r="C4" s="25" t="s">
        <v>161</v>
      </c>
      <c r="D4" s="25" t="s">
        <v>166</v>
      </c>
      <c r="E4" s="25" t="s">
        <v>167</v>
      </c>
      <c r="F4" s="41" t="s">
        <v>168</v>
      </c>
      <c r="G4" s="25" t="s">
        <v>164</v>
      </c>
    </row>
    <row r="5" spans="1:10" s="17" customFormat="1" ht="17.149999999999999" customHeight="1" thickBot="1" x14ac:dyDescent="0.35">
      <c r="A5" s="2"/>
      <c r="B5" s="39" t="s">
        <v>12</v>
      </c>
      <c r="C5" s="28">
        <v>2328</v>
      </c>
      <c r="D5" s="28">
        <v>2468</v>
      </c>
      <c r="E5" s="28">
        <v>1919</v>
      </c>
      <c r="F5" s="28">
        <v>2579</v>
      </c>
      <c r="G5" s="28">
        <v>2317</v>
      </c>
      <c r="J5" s="59"/>
    </row>
    <row r="6" spans="1:10" s="17" customFormat="1" ht="17.149999999999999" customHeight="1" thickBot="1" x14ac:dyDescent="0.35">
      <c r="A6" s="2"/>
      <c r="B6" s="39" t="s">
        <v>13</v>
      </c>
      <c r="C6" s="28">
        <v>400</v>
      </c>
      <c r="D6" s="28">
        <v>421</v>
      </c>
      <c r="E6" s="28">
        <v>321</v>
      </c>
      <c r="F6" s="28">
        <v>445</v>
      </c>
      <c r="G6" s="28">
        <v>349</v>
      </c>
    </row>
    <row r="7" spans="1:10" s="17" customFormat="1" ht="17.149999999999999" customHeight="1" thickBot="1" x14ac:dyDescent="0.35">
      <c r="A7" s="2"/>
      <c r="B7" s="39" t="s">
        <v>120</v>
      </c>
      <c r="C7" s="28">
        <v>339</v>
      </c>
      <c r="D7" s="28">
        <v>283</v>
      </c>
      <c r="E7" s="28">
        <v>227</v>
      </c>
      <c r="F7" s="28">
        <v>333</v>
      </c>
      <c r="G7" s="28">
        <v>314</v>
      </c>
    </row>
    <row r="8" spans="1:10" s="17" customFormat="1" ht="17.149999999999999" customHeight="1" thickBot="1" x14ac:dyDescent="0.35">
      <c r="A8" s="2"/>
      <c r="B8" s="39" t="s">
        <v>53</v>
      </c>
      <c r="C8" s="28">
        <v>495</v>
      </c>
      <c r="D8" s="28">
        <v>471</v>
      </c>
      <c r="E8" s="28">
        <v>346</v>
      </c>
      <c r="F8" s="28">
        <v>475</v>
      </c>
      <c r="G8" s="28">
        <v>462</v>
      </c>
    </row>
    <row r="9" spans="1:10" s="17" customFormat="1" ht="17.149999999999999" customHeight="1" thickBot="1" x14ac:dyDescent="0.35">
      <c r="A9" s="2"/>
      <c r="B9" s="39" t="s">
        <v>14</v>
      </c>
      <c r="C9" s="28">
        <v>639</v>
      </c>
      <c r="D9" s="28">
        <v>808</v>
      </c>
      <c r="E9" s="28">
        <v>628</v>
      </c>
      <c r="F9" s="28">
        <v>780</v>
      </c>
      <c r="G9" s="28">
        <v>706</v>
      </c>
    </row>
    <row r="10" spans="1:10" s="17" customFormat="1" ht="17.149999999999999" customHeight="1" thickBot="1" x14ac:dyDescent="0.35">
      <c r="A10" s="2"/>
      <c r="B10" s="39" t="s">
        <v>15</v>
      </c>
      <c r="C10" s="28">
        <v>194</v>
      </c>
      <c r="D10" s="28">
        <v>174</v>
      </c>
      <c r="E10" s="28">
        <v>122</v>
      </c>
      <c r="F10" s="28">
        <v>180</v>
      </c>
      <c r="G10" s="28">
        <v>184</v>
      </c>
    </row>
    <row r="11" spans="1:10" s="17" customFormat="1" ht="17.149999999999999" customHeight="1" thickBot="1" x14ac:dyDescent="0.35">
      <c r="A11" s="2"/>
      <c r="B11" s="39" t="s">
        <v>52</v>
      </c>
      <c r="C11" s="28">
        <v>647</v>
      </c>
      <c r="D11" s="28">
        <v>649</v>
      </c>
      <c r="E11" s="28">
        <v>471</v>
      </c>
      <c r="F11" s="28">
        <v>667</v>
      </c>
      <c r="G11" s="28">
        <v>593</v>
      </c>
    </row>
    <row r="12" spans="1:10" s="17" customFormat="1" ht="17.149999999999999" customHeight="1" thickBot="1" x14ac:dyDescent="0.35">
      <c r="A12" s="2"/>
      <c r="B12" s="39" t="s">
        <v>36</v>
      </c>
      <c r="C12" s="28">
        <v>590</v>
      </c>
      <c r="D12" s="28">
        <v>615</v>
      </c>
      <c r="E12" s="28">
        <v>467</v>
      </c>
      <c r="F12" s="28">
        <v>703</v>
      </c>
      <c r="G12" s="28">
        <v>618</v>
      </c>
    </row>
    <row r="13" spans="1:10" s="17" customFormat="1" ht="17.149999999999999" customHeight="1" thickBot="1" x14ac:dyDescent="0.35">
      <c r="A13" s="2"/>
      <c r="B13" s="39" t="s">
        <v>23</v>
      </c>
      <c r="C13" s="28">
        <v>2791</v>
      </c>
      <c r="D13" s="28">
        <v>2596</v>
      </c>
      <c r="E13" s="28">
        <v>2089</v>
      </c>
      <c r="F13" s="28">
        <v>2510</v>
      </c>
      <c r="G13" s="28">
        <v>2558</v>
      </c>
    </row>
    <row r="14" spans="1:10" s="17" customFormat="1" ht="17.149999999999999" customHeight="1" thickBot="1" x14ac:dyDescent="0.35">
      <c r="A14" s="2"/>
      <c r="B14" s="39" t="s">
        <v>54</v>
      </c>
      <c r="C14" s="28">
        <v>1757</v>
      </c>
      <c r="D14" s="28">
        <v>1839</v>
      </c>
      <c r="E14" s="28">
        <v>1386</v>
      </c>
      <c r="F14" s="28">
        <v>1741</v>
      </c>
      <c r="G14" s="28">
        <v>1649</v>
      </c>
    </row>
    <row r="15" spans="1:10" s="17" customFormat="1" ht="17.149999999999999" customHeight="1" thickBot="1" x14ac:dyDescent="0.35">
      <c r="A15" s="2"/>
      <c r="B15" s="39" t="s">
        <v>24</v>
      </c>
      <c r="C15" s="28">
        <v>247</v>
      </c>
      <c r="D15" s="28">
        <v>291</v>
      </c>
      <c r="E15" s="28">
        <v>220</v>
      </c>
      <c r="F15" s="28">
        <v>312</v>
      </c>
      <c r="G15" s="28">
        <v>313</v>
      </c>
    </row>
    <row r="16" spans="1:10" s="17" customFormat="1" ht="17.149999999999999" customHeight="1" thickBot="1" x14ac:dyDescent="0.35">
      <c r="A16" s="2"/>
      <c r="B16" s="39" t="s">
        <v>16</v>
      </c>
      <c r="C16" s="28">
        <v>735</v>
      </c>
      <c r="D16" s="28">
        <v>809</v>
      </c>
      <c r="E16" s="28">
        <v>613</v>
      </c>
      <c r="F16" s="28">
        <v>816</v>
      </c>
      <c r="G16" s="28">
        <v>761</v>
      </c>
    </row>
    <row r="17" spans="1:7" s="17" customFormat="1" ht="17.149999999999999" customHeight="1" thickBot="1" x14ac:dyDescent="0.35">
      <c r="A17" s="2"/>
      <c r="B17" s="39" t="s">
        <v>121</v>
      </c>
      <c r="C17" s="28">
        <v>1811</v>
      </c>
      <c r="D17" s="28">
        <v>1816</v>
      </c>
      <c r="E17" s="28">
        <v>1347</v>
      </c>
      <c r="F17" s="28">
        <v>1993</v>
      </c>
      <c r="G17" s="28">
        <v>1738</v>
      </c>
    </row>
    <row r="18" spans="1:7" s="17" customFormat="1" ht="17.149999999999999" customHeight="1" thickBot="1" x14ac:dyDescent="0.35">
      <c r="A18" s="2"/>
      <c r="B18" s="39" t="s">
        <v>122</v>
      </c>
      <c r="C18" s="28">
        <v>438</v>
      </c>
      <c r="D18" s="28">
        <v>461</v>
      </c>
      <c r="E18" s="28">
        <v>315</v>
      </c>
      <c r="F18" s="28">
        <v>432</v>
      </c>
      <c r="G18" s="28">
        <v>462</v>
      </c>
    </row>
    <row r="19" spans="1:7" s="17" customFormat="1" ht="17.149999999999999" customHeight="1" thickBot="1" x14ac:dyDescent="0.35">
      <c r="A19" s="2"/>
      <c r="B19" s="39" t="s">
        <v>123</v>
      </c>
      <c r="C19" s="28">
        <v>194</v>
      </c>
      <c r="D19" s="28">
        <v>234</v>
      </c>
      <c r="E19" s="28">
        <v>153</v>
      </c>
      <c r="F19" s="28">
        <v>213</v>
      </c>
      <c r="G19" s="28">
        <v>177</v>
      </c>
    </row>
    <row r="20" spans="1:7" s="17" customFormat="1" ht="17.149999999999999" customHeight="1" thickBot="1" x14ac:dyDescent="0.35">
      <c r="A20" s="2"/>
      <c r="B20" s="39" t="s">
        <v>37</v>
      </c>
      <c r="C20" s="28">
        <v>627</v>
      </c>
      <c r="D20" s="28">
        <v>699</v>
      </c>
      <c r="E20" s="28">
        <v>482</v>
      </c>
      <c r="F20" s="28">
        <v>600</v>
      </c>
      <c r="G20" s="28">
        <v>649</v>
      </c>
    </row>
    <row r="21" spans="1:7" s="17" customFormat="1" ht="17.149999999999999" customHeight="1" thickBot="1" x14ac:dyDescent="0.35">
      <c r="A21" s="2"/>
      <c r="B21" s="39" t="s">
        <v>17</v>
      </c>
      <c r="C21" s="28">
        <v>95</v>
      </c>
      <c r="D21" s="28">
        <v>114</v>
      </c>
      <c r="E21" s="28">
        <v>83</v>
      </c>
      <c r="F21" s="28">
        <v>102</v>
      </c>
      <c r="G21" s="28">
        <v>101</v>
      </c>
    </row>
    <row r="22" spans="1:7" s="17" customFormat="1" ht="17.149999999999999" customHeight="1" thickBot="1" x14ac:dyDescent="0.3">
      <c r="B22" s="40" t="s">
        <v>25</v>
      </c>
      <c r="C22" s="42">
        <v>14327</v>
      </c>
      <c r="D22" s="42">
        <v>14748</v>
      </c>
      <c r="E22" s="42">
        <v>11189</v>
      </c>
      <c r="F22" s="42">
        <v>14881</v>
      </c>
      <c r="G22" s="42">
        <v>13951</v>
      </c>
    </row>
    <row r="25" spans="1:7" ht="39" customHeight="1" x14ac:dyDescent="0.3">
      <c r="B25" s="17"/>
      <c r="C25" s="26" t="s">
        <v>165</v>
      </c>
    </row>
    <row r="26" spans="1:7" ht="17.149999999999999" customHeight="1" thickBot="1" x14ac:dyDescent="0.35">
      <c r="B26" s="39" t="s">
        <v>12</v>
      </c>
      <c r="C26" s="29">
        <f t="shared" ref="C26:C43" si="0">+(G5-C5)/C5</f>
        <v>-4.7250859106529207E-3</v>
      </c>
    </row>
    <row r="27" spans="1:7" ht="17.149999999999999" customHeight="1" thickBot="1" x14ac:dyDescent="0.35">
      <c r="B27" s="39" t="s">
        <v>13</v>
      </c>
      <c r="C27" s="29">
        <f t="shared" si="0"/>
        <v>-0.1275</v>
      </c>
    </row>
    <row r="28" spans="1:7" ht="17.149999999999999" customHeight="1" thickBot="1" x14ac:dyDescent="0.35">
      <c r="B28" s="39" t="s">
        <v>120</v>
      </c>
      <c r="C28" s="29">
        <f t="shared" si="0"/>
        <v>-7.3746312684365781E-2</v>
      </c>
    </row>
    <row r="29" spans="1:7" ht="17.149999999999999" customHeight="1" thickBot="1" x14ac:dyDescent="0.35">
      <c r="B29" s="39" t="s">
        <v>53</v>
      </c>
      <c r="C29" s="29">
        <f t="shared" si="0"/>
        <v>-6.6666666666666666E-2</v>
      </c>
    </row>
    <row r="30" spans="1:7" ht="17.149999999999999" customHeight="1" thickBot="1" x14ac:dyDescent="0.35">
      <c r="B30" s="39" t="s">
        <v>14</v>
      </c>
      <c r="C30" s="29">
        <f t="shared" si="0"/>
        <v>0.10485133020344288</v>
      </c>
    </row>
    <row r="31" spans="1:7" ht="17.149999999999999" customHeight="1" thickBot="1" x14ac:dyDescent="0.35">
      <c r="B31" s="39" t="s">
        <v>15</v>
      </c>
      <c r="C31" s="29">
        <f t="shared" si="0"/>
        <v>-5.1546391752577317E-2</v>
      </c>
    </row>
    <row r="32" spans="1:7" ht="17.149999999999999" customHeight="1" thickBot="1" x14ac:dyDescent="0.35">
      <c r="B32" s="39" t="s">
        <v>52</v>
      </c>
      <c r="C32" s="29">
        <f t="shared" si="0"/>
        <v>-8.3462132921174659E-2</v>
      </c>
    </row>
    <row r="33" spans="1:26" ht="17.149999999999999" customHeight="1" thickBot="1" x14ac:dyDescent="0.35">
      <c r="B33" s="39" t="s">
        <v>36</v>
      </c>
      <c r="C33" s="29">
        <f t="shared" si="0"/>
        <v>4.7457627118644069E-2</v>
      </c>
    </row>
    <row r="34" spans="1:26" ht="17.149999999999999" customHeight="1" thickBot="1" x14ac:dyDescent="0.35">
      <c r="B34" s="39" t="s">
        <v>23</v>
      </c>
      <c r="C34" s="29">
        <f t="shared" si="0"/>
        <v>-8.3482622715872451E-2</v>
      </c>
    </row>
    <row r="35" spans="1:26" ht="17.149999999999999" customHeight="1" thickBot="1" x14ac:dyDescent="0.35">
      <c r="B35" s="39" t="s">
        <v>54</v>
      </c>
      <c r="C35" s="29">
        <f t="shared" si="0"/>
        <v>-6.1468412066021626E-2</v>
      </c>
    </row>
    <row r="36" spans="1:26" ht="17.149999999999999" customHeight="1" thickBot="1" x14ac:dyDescent="0.35">
      <c r="B36" s="39" t="s">
        <v>24</v>
      </c>
      <c r="C36" s="29">
        <f t="shared" si="0"/>
        <v>0.26720647773279355</v>
      </c>
    </row>
    <row r="37" spans="1:26" ht="17.149999999999999" customHeight="1" thickBot="1" x14ac:dyDescent="0.35">
      <c r="B37" s="39" t="s">
        <v>16</v>
      </c>
      <c r="C37" s="29">
        <f t="shared" si="0"/>
        <v>3.5374149659863949E-2</v>
      </c>
    </row>
    <row r="38" spans="1:26" ht="17.149999999999999" customHeight="1" thickBot="1" x14ac:dyDescent="0.35">
      <c r="B38" s="39" t="s">
        <v>121</v>
      </c>
      <c r="C38" s="29">
        <f t="shared" si="0"/>
        <v>-4.0309221424627277E-2</v>
      </c>
    </row>
    <row r="39" spans="1:26" ht="17.149999999999999" customHeight="1" thickBot="1" x14ac:dyDescent="0.35">
      <c r="B39" s="39" t="s">
        <v>122</v>
      </c>
      <c r="C39" s="29">
        <f t="shared" si="0"/>
        <v>5.4794520547945202E-2</v>
      </c>
    </row>
    <row r="40" spans="1:26" ht="17.149999999999999" customHeight="1" thickBot="1" x14ac:dyDescent="0.35">
      <c r="B40" s="39" t="s">
        <v>123</v>
      </c>
      <c r="C40" s="29">
        <f t="shared" si="0"/>
        <v>-8.7628865979381437E-2</v>
      </c>
    </row>
    <row r="41" spans="1:26" ht="17.149999999999999" customHeight="1" thickBot="1" x14ac:dyDescent="0.35">
      <c r="B41" s="39" t="s">
        <v>37</v>
      </c>
      <c r="C41" s="29">
        <f t="shared" si="0"/>
        <v>3.5087719298245612E-2</v>
      </c>
    </row>
    <row r="42" spans="1:26" ht="17.149999999999999" customHeight="1" thickBot="1" x14ac:dyDescent="0.35">
      <c r="B42" s="39" t="s">
        <v>17</v>
      </c>
      <c r="C42" s="29">
        <f t="shared" si="0"/>
        <v>6.3157894736842107E-2</v>
      </c>
    </row>
    <row r="43" spans="1:26" ht="17.149999999999999" customHeight="1" thickBot="1" x14ac:dyDescent="0.35">
      <c r="B43" s="40" t="s">
        <v>25</v>
      </c>
      <c r="C43" s="43">
        <f t="shared" si="0"/>
        <v>-2.6244154393801913E-2</v>
      </c>
    </row>
    <row r="44" spans="1:26" x14ac:dyDescent="0.3">
      <c r="S44" s="20"/>
    </row>
    <row r="46" spans="1:26" x14ac:dyDescent="0.3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</row>
    <row r="47" spans="1:26" x14ac:dyDescent="0.3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</row>
    <row r="48" spans="1:26" x14ac:dyDescent="0.3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</row>
    <row r="49" spans="1:20" ht="39" customHeight="1" x14ac:dyDescent="0.3">
      <c r="A49" s="57"/>
      <c r="B49" s="57"/>
      <c r="C49" s="25" t="s">
        <v>161</v>
      </c>
      <c r="D49" s="25" t="s">
        <v>166</v>
      </c>
      <c r="E49" s="25" t="s">
        <v>167</v>
      </c>
      <c r="F49" s="41" t="s">
        <v>168</v>
      </c>
      <c r="G49" s="25" t="s">
        <v>164</v>
      </c>
      <c r="H49" s="57"/>
      <c r="I49" s="57"/>
      <c r="J49" s="57"/>
      <c r="K49" s="57"/>
      <c r="L49" s="57"/>
      <c r="O49" s="57"/>
      <c r="P49" s="57">
        <v>2023</v>
      </c>
      <c r="Q49" s="57">
        <v>2024</v>
      </c>
      <c r="R49" s="57"/>
      <c r="S49" s="57"/>
      <c r="T49" s="57"/>
    </row>
    <row r="50" spans="1:20" ht="14" thickBot="1" x14ac:dyDescent="0.35">
      <c r="A50" s="57"/>
      <c r="B50" s="39" t="s">
        <v>131</v>
      </c>
      <c r="C50" s="56">
        <f t="shared" ref="C50:E67" si="1">+C5/$P50*100000</f>
        <v>26.597531365207416</v>
      </c>
      <c r="D50" s="56">
        <f t="shared" si="1"/>
        <v>28.197039265176933</v>
      </c>
      <c r="E50" s="56">
        <f t="shared" si="1"/>
        <v>21.924683286010751</v>
      </c>
      <c r="F50" s="56">
        <f>+F5/$Q50*100000</f>
        <v>29.303401671577834</v>
      </c>
      <c r="G50" s="56">
        <f>+G5/$Q50*100000</f>
        <v>26.326476026772333</v>
      </c>
      <c r="H50" s="57"/>
      <c r="I50" s="57"/>
      <c r="J50" s="57"/>
      <c r="K50" s="57"/>
      <c r="L50" s="57"/>
      <c r="O50" s="57"/>
      <c r="P50" s="57">
        <v>8752692</v>
      </c>
      <c r="Q50" s="64">
        <v>8801026</v>
      </c>
      <c r="R50" s="57"/>
      <c r="S50" s="57"/>
      <c r="T50" s="57"/>
    </row>
    <row r="51" spans="1:20" ht="14" thickBot="1" x14ac:dyDescent="0.35">
      <c r="A51" s="57"/>
      <c r="B51" s="39" t="s">
        <v>132</v>
      </c>
      <c r="C51" s="56">
        <f t="shared" si="1"/>
        <v>29.822059228100731</v>
      </c>
      <c r="D51" s="56">
        <f t="shared" si="1"/>
        <v>31.387717337576021</v>
      </c>
      <c r="E51" s="56">
        <f t="shared" si="1"/>
        <v>23.932202530550835</v>
      </c>
      <c r="F51" s="56">
        <f t="shared" ref="F51:F67" si="2">+F6/$P51*100000</f>
        <v>33.17704089126206</v>
      </c>
      <c r="G51" s="56">
        <f t="shared" ref="G51:G67" si="3">+G6/$Q51*100000</f>
        <v>25.821420829230142</v>
      </c>
      <c r="H51" s="57"/>
      <c r="I51" s="57"/>
      <c r="J51" s="57"/>
      <c r="K51" s="57"/>
      <c r="L51" s="57"/>
      <c r="O51" s="57"/>
      <c r="P51" s="57">
        <v>1341289</v>
      </c>
      <c r="Q51" s="57">
        <v>1351591</v>
      </c>
      <c r="R51" s="57"/>
      <c r="S51" s="57"/>
      <c r="T51" s="57"/>
    </row>
    <row r="52" spans="1:20" ht="14" thickBot="1" x14ac:dyDescent="0.35">
      <c r="A52" s="57"/>
      <c r="B52" s="39" t="s">
        <v>133</v>
      </c>
      <c r="C52" s="56">
        <f t="shared" si="1"/>
        <v>33.695803431206883</v>
      </c>
      <c r="D52" s="56">
        <f t="shared" si="1"/>
        <v>28.129535017792179</v>
      </c>
      <c r="E52" s="56">
        <f t="shared" si="1"/>
        <v>22.563266604377475</v>
      </c>
      <c r="F52" s="56">
        <f t="shared" si="2"/>
        <v>33.099417529769596</v>
      </c>
      <c r="G52" s="56">
        <f t="shared" si="3"/>
        <v>31.101457113170675</v>
      </c>
      <c r="H52" s="57"/>
      <c r="I52" s="57"/>
      <c r="J52" s="57"/>
      <c r="K52" s="57"/>
      <c r="L52" s="57"/>
      <c r="O52" s="57"/>
      <c r="P52" s="57">
        <v>1006060</v>
      </c>
      <c r="Q52" s="57">
        <v>1009599</v>
      </c>
      <c r="R52" s="57"/>
      <c r="S52" s="57"/>
      <c r="T52" s="57"/>
    </row>
    <row r="53" spans="1:20" ht="14" thickBot="1" x14ac:dyDescent="0.35">
      <c r="A53" s="57"/>
      <c r="B53" s="39" t="s">
        <v>53</v>
      </c>
      <c r="C53" s="56">
        <f t="shared" si="1"/>
        <v>40.912269217608639</v>
      </c>
      <c r="D53" s="56">
        <f t="shared" si="1"/>
        <v>38.928644043421556</v>
      </c>
      <c r="E53" s="56">
        <f t="shared" si="1"/>
        <v>28.597262927863817</v>
      </c>
      <c r="F53" s="56">
        <f t="shared" si="2"/>
        <v>39.259248239119401</v>
      </c>
      <c r="G53" s="56">
        <f t="shared" si="3"/>
        <v>37.507063018360604</v>
      </c>
      <c r="H53" s="57"/>
      <c r="I53" s="57"/>
      <c r="J53" s="57"/>
      <c r="K53" s="57"/>
      <c r="L53" s="57"/>
      <c r="O53" s="57"/>
      <c r="P53" s="57">
        <v>1209906</v>
      </c>
      <c r="Q53" s="57">
        <v>1231768</v>
      </c>
      <c r="R53" s="57"/>
      <c r="S53" s="57"/>
      <c r="T53" s="57"/>
    </row>
    <row r="54" spans="1:20" ht="14" thickBot="1" x14ac:dyDescent="0.35">
      <c r="A54" s="57"/>
      <c r="B54" s="39" t="s">
        <v>14</v>
      </c>
      <c r="C54" s="56">
        <f t="shared" si="1"/>
        <v>28.874621783123125</v>
      </c>
      <c r="D54" s="56">
        <f t="shared" si="1"/>
        <v>36.511258843135337</v>
      </c>
      <c r="E54" s="56">
        <f t="shared" si="1"/>
        <v>28.377562566199249</v>
      </c>
      <c r="F54" s="56">
        <f t="shared" si="2"/>
        <v>35.246017200056393</v>
      </c>
      <c r="G54" s="56">
        <f t="shared" si="3"/>
        <v>31.535398708388684</v>
      </c>
      <c r="H54" s="57"/>
      <c r="I54" s="57"/>
      <c r="J54" s="57"/>
      <c r="K54" s="57"/>
      <c r="L54" s="57"/>
      <c r="O54" s="57"/>
      <c r="P54" s="57">
        <v>2213016</v>
      </c>
      <c r="Q54" s="57">
        <v>2238754</v>
      </c>
      <c r="R54" s="57"/>
      <c r="S54" s="57"/>
      <c r="T54" s="57"/>
    </row>
    <row r="55" spans="1:20" ht="14" thickBot="1" x14ac:dyDescent="0.35">
      <c r="A55" s="57"/>
      <c r="B55" s="39" t="s">
        <v>15</v>
      </c>
      <c r="C55" s="56">
        <f t="shared" si="1"/>
        <v>32.971496651013709</v>
      </c>
      <c r="D55" s="56">
        <f t="shared" si="1"/>
        <v>29.572373284929817</v>
      </c>
      <c r="E55" s="56">
        <f t="shared" si="1"/>
        <v>20.73465253311171</v>
      </c>
      <c r="F55" s="56">
        <f t="shared" si="2"/>
        <v>30.592110294754981</v>
      </c>
      <c r="G55" s="56">
        <f t="shared" si="3"/>
        <v>31.141522989721608</v>
      </c>
      <c r="H55" s="57"/>
      <c r="I55" s="57"/>
      <c r="J55" s="57"/>
      <c r="K55" s="57"/>
      <c r="L55" s="57"/>
      <c r="O55" s="57"/>
      <c r="P55" s="57">
        <v>588387</v>
      </c>
      <c r="Q55" s="57">
        <v>590851</v>
      </c>
      <c r="R55" s="57"/>
      <c r="S55" s="57"/>
      <c r="T55" s="57"/>
    </row>
    <row r="56" spans="1:20" ht="14" thickBot="1" x14ac:dyDescent="0.35">
      <c r="A56" s="57"/>
      <c r="B56" s="39" t="s">
        <v>134</v>
      </c>
      <c r="C56" s="56">
        <f t="shared" si="1"/>
        <v>27.142643190028284</v>
      </c>
      <c r="D56" s="56">
        <f t="shared" si="1"/>
        <v>27.226546260167478</v>
      </c>
      <c r="E56" s="56">
        <f t="shared" si="1"/>
        <v>19.759173017779482</v>
      </c>
      <c r="F56" s="56">
        <f t="shared" si="2"/>
        <v>27.981673891420197</v>
      </c>
      <c r="G56" s="56">
        <f t="shared" si="3"/>
        <v>24.794266127353051</v>
      </c>
      <c r="H56" s="57"/>
      <c r="I56" s="57"/>
      <c r="J56" s="57"/>
      <c r="K56" s="57"/>
      <c r="L56" s="57"/>
      <c r="O56" s="57"/>
      <c r="P56" s="57">
        <v>2383703</v>
      </c>
      <c r="Q56" s="57">
        <v>2391682</v>
      </c>
      <c r="R56" s="57"/>
      <c r="S56" s="57"/>
      <c r="T56" s="57"/>
    </row>
    <row r="57" spans="1:20" ht="14" thickBot="1" x14ac:dyDescent="0.35">
      <c r="A57" s="57"/>
      <c r="B57" s="39" t="s">
        <v>135</v>
      </c>
      <c r="C57" s="56">
        <f t="shared" si="1"/>
        <v>28.309772245483153</v>
      </c>
      <c r="D57" s="56">
        <f t="shared" si="1"/>
        <v>29.509338866054474</v>
      </c>
      <c r="E57" s="56">
        <f t="shared" si="1"/>
        <v>22.407904472272257</v>
      </c>
      <c r="F57" s="56">
        <f t="shared" si="2"/>
        <v>33.731813370465517</v>
      </c>
      <c r="G57" s="56">
        <f t="shared" si="3"/>
        <v>29.366579976649291</v>
      </c>
      <c r="H57" s="57"/>
      <c r="I57" s="57"/>
      <c r="J57" s="57"/>
      <c r="K57" s="57"/>
      <c r="L57" s="57"/>
      <c r="O57" s="57"/>
      <c r="P57" s="57">
        <v>2084086</v>
      </c>
      <c r="Q57" s="57">
        <v>2104433</v>
      </c>
      <c r="R57" s="57"/>
      <c r="S57" s="57"/>
      <c r="T57" s="57"/>
    </row>
    <row r="58" spans="1:20" ht="14" thickBot="1" x14ac:dyDescent="0.35">
      <c r="A58" s="57"/>
      <c r="B58" s="39" t="s">
        <v>23</v>
      </c>
      <c r="C58" s="56">
        <f t="shared" si="1"/>
        <v>35.320337490823484</v>
      </c>
      <c r="D58" s="56">
        <f t="shared" si="1"/>
        <v>32.852596247286904</v>
      </c>
      <c r="E58" s="56">
        <f t="shared" si="1"/>
        <v>26.436469014091816</v>
      </c>
      <c r="F58" s="56">
        <f t="shared" si="2"/>
        <v>31.76425908347078</v>
      </c>
      <c r="G58" s="56">
        <f t="shared" si="3"/>
        <v>31.926188848024974</v>
      </c>
      <c r="H58" s="57"/>
      <c r="I58" s="57"/>
      <c r="J58" s="57"/>
      <c r="K58" s="57"/>
      <c r="L58" s="57"/>
      <c r="O58" s="57"/>
      <c r="P58" s="57">
        <v>7901963</v>
      </c>
      <c r="Q58" s="57">
        <v>8012231</v>
      </c>
      <c r="R58" s="57"/>
      <c r="S58" s="57"/>
      <c r="T58" s="57"/>
    </row>
    <row r="59" spans="1:20" ht="14" thickBot="1" x14ac:dyDescent="0.35">
      <c r="A59" s="57"/>
      <c r="B59" s="39" t="s">
        <v>136</v>
      </c>
      <c r="C59" s="56">
        <f t="shared" si="1"/>
        <v>33.683556692186549</v>
      </c>
      <c r="D59" s="56">
        <f t="shared" si="1"/>
        <v>35.255583811571462</v>
      </c>
      <c r="E59" s="56">
        <f t="shared" si="1"/>
        <v>26.571092530091381</v>
      </c>
      <c r="F59" s="56">
        <f t="shared" si="2"/>
        <v>33.376819693282172</v>
      </c>
      <c r="G59" s="56">
        <f t="shared" si="3"/>
        <v>31.000407009588695</v>
      </c>
      <c r="H59" s="57"/>
      <c r="I59" s="57"/>
      <c r="J59" s="57"/>
      <c r="K59" s="57"/>
      <c r="L59" s="57"/>
      <c r="O59" s="57"/>
      <c r="P59" s="57">
        <v>5216195</v>
      </c>
      <c r="Q59" s="57">
        <v>5319285</v>
      </c>
      <c r="R59" s="57"/>
      <c r="S59" s="57"/>
      <c r="T59" s="57"/>
    </row>
    <row r="60" spans="1:20" ht="14" thickBot="1" x14ac:dyDescent="0.35">
      <c r="A60" s="57"/>
      <c r="B60" s="39" t="s">
        <v>24</v>
      </c>
      <c r="C60" s="56">
        <f t="shared" si="1"/>
        <v>23.427733504314688</v>
      </c>
      <c r="D60" s="56">
        <f t="shared" si="1"/>
        <v>27.601094938281676</v>
      </c>
      <c r="E60" s="56">
        <f t="shared" si="1"/>
        <v>20.866807169834946</v>
      </c>
      <c r="F60" s="56">
        <f t="shared" si="2"/>
        <v>29.592926531765919</v>
      </c>
      <c r="G60" s="56">
        <f t="shared" si="3"/>
        <v>29.677219936644349</v>
      </c>
      <c r="H60" s="57"/>
      <c r="I60" s="57"/>
      <c r="J60" s="57"/>
      <c r="K60" s="57"/>
      <c r="L60" s="57"/>
      <c r="O60" s="57"/>
      <c r="P60" s="57">
        <v>1054306</v>
      </c>
      <c r="Q60" s="57">
        <v>1054681</v>
      </c>
      <c r="R60" s="57"/>
      <c r="S60" s="57"/>
      <c r="T60" s="57"/>
    </row>
    <row r="61" spans="1:20" ht="14" thickBot="1" x14ac:dyDescent="0.35">
      <c r="A61" s="57"/>
      <c r="B61" s="39" t="s">
        <v>16</v>
      </c>
      <c r="C61" s="56">
        <f t="shared" si="1"/>
        <v>27.228030868807565</v>
      </c>
      <c r="D61" s="56">
        <f t="shared" si="1"/>
        <v>29.969356425667105</v>
      </c>
      <c r="E61" s="56">
        <f t="shared" si="1"/>
        <v>22.708548193985088</v>
      </c>
      <c r="F61" s="56">
        <f t="shared" si="2"/>
        <v>30.228671005370032</v>
      </c>
      <c r="G61" s="56">
        <f t="shared" si="3"/>
        <v>28.124426008552636</v>
      </c>
      <c r="H61" s="57"/>
      <c r="I61" s="57"/>
      <c r="J61" s="57"/>
      <c r="K61" s="57"/>
      <c r="L61" s="57"/>
      <c r="O61" s="57"/>
      <c r="P61" s="57">
        <v>2699424</v>
      </c>
      <c r="Q61" s="57">
        <v>2705833</v>
      </c>
      <c r="R61" s="57"/>
      <c r="S61" s="57"/>
      <c r="T61" s="57"/>
    </row>
    <row r="62" spans="1:20" ht="14" thickBot="1" x14ac:dyDescent="0.35">
      <c r="A62" s="57"/>
      <c r="B62" s="39" t="s">
        <v>137</v>
      </c>
      <c r="C62" s="56">
        <f t="shared" si="1"/>
        <v>26.353689800336241</v>
      </c>
      <c r="D62" s="56">
        <f t="shared" si="1"/>
        <v>26.426449849481287</v>
      </c>
      <c r="E62" s="56">
        <f t="shared" si="1"/>
        <v>19.601557239675824</v>
      </c>
      <c r="F62" s="56">
        <f t="shared" si="2"/>
        <v>29.002155589215974</v>
      </c>
      <c r="G62" s="56">
        <f t="shared" si="3"/>
        <v>24.795741866340396</v>
      </c>
      <c r="H62" s="57"/>
      <c r="I62" s="57"/>
      <c r="J62" s="57"/>
      <c r="K62" s="57"/>
      <c r="L62" s="57"/>
      <c r="O62" s="57"/>
      <c r="P62" s="57">
        <v>6871903</v>
      </c>
      <c r="Q62" s="57">
        <v>7009268</v>
      </c>
      <c r="R62" s="57"/>
      <c r="S62" s="57"/>
      <c r="T62" s="57"/>
    </row>
    <row r="63" spans="1:20" ht="14" thickBot="1" x14ac:dyDescent="0.35">
      <c r="A63" s="57"/>
      <c r="B63" s="39" t="s">
        <v>138</v>
      </c>
      <c r="C63" s="56">
        <f t="shared" si="1"/>
        <v>28.227251284404378</v>
      </c>
      <c r="D63" s="56">
        <f t="shared" si="1"/>
        <v>29.709504205731552</v>
      </c>
      <c r="E63" s="56">
        <f t="shared" si="1"/>
        <v>20.300420444263423</v>
      </c>
      <c r="F63" s="56">
        <f t="shared" si="2"/>
        <v>27.840576609275555</v>
      </c>
      <c r="G63" s="56">
        <f t="shared" si="3"/>
        <v>29.455043443001305</v>
      </c>
      <c r="H63" s="57"/>
      <c r="I63" s="57"/>
      <c r="J63" s="57"/>
      <c r="K63" s="57"/>
      <c r="L63" s="57"/>
      <c r="O63" s="57"/>
      <c r="P63" s="57">
        <v>1551692</v>
      </c>
      <c r="Q63" s="57">
        <v>1568492</v>
      </c>
      <c r="R63" s="57"/>
      <c r="S63" s="57"/>
      <c r="T63" s="57"/>
    </row>
    <row r="64" spans="1:20" ht="14" thickBot="1" x14ac:dyDescent="0.35">
      <c r="A64" s="57"/>
      <c r="B64" s="39" t="s">
        <v>139</v>
      </c>
      <c r="C64" s="56">
        <f t="shared" si="1"/>
        <v>28.862390371268532</v>
      </c>
      <c r="D64" s="56">
        <f t="shared" si="1"/>
        <v>34.813398695241425</v>
      </c>
      <c r="E64" s="56">
        <f t="shared" si="1"/>
        <v>22.762606839196316</v>
      </c>
      <c r="F64" s="56">
        <f t="shared" si="2"/>
        <v>31.689119325155655</v>
      </c>
      <c r="G64" s="56">
        <f t="shared" si="3"/>
        <v>26.093378915665316</v>
      </c>
      <c r="H64" s="57"/>
      <c r="I64" s="57"/>
      <c r="J64" s="57"/>
      <c r="K64" s="57"/>
      <c r="L64" s="57"/>
      <c r="O64" s="57"/>
      <c r="P64" s="57">
        <v>672155</v>
      </c>
      <c r="Q64" s="57">
        <v>678333</v>
      </c>
      <c r="R64" s="57"/>
      <c r="S64" s="57"/>
      <c r="T64" s="57"/>
    </row>
    <row r="65" spans="1:26" ht="14" thickBot="1" x14ac:dyDescent="0.35">
      <c r="A65" s="57"/>
      <c r="B65" s="39" t="s">
        <v>140</v>
      </c>
      <c r="C65" s="56">
        <f t="shared" si="1"/>
        <v>28.290368370375518</v>
      </c>
      <c r="D65" s="56">
        <f t="shared" si="1"/>
        <v>31.53902311147127</v>
      </c>
      <c r="E65" s="56">
        <f t="shared" si="1"/>
        <v>21.74793868344657</v>
      </c>
      <c r="F65" s="56">
        <f t="shared" si="2"/>
        <v>27.072122842464609</v>
      </c>
      <c r="G65" s="56">
        <f t="shared" si="3"/>
        <v>29.133395939459998</v>
      </c>
      <c r="H65" s="57"/>
      <c r="I65" s="57"/>
      <c r="J65" s="57"/>
      <c r="K65" s="57"/>
      <c r="L65" s="57"/>
      <c r="O65" s="57"/>
      <c r="P65" s="57">
        <v>2216302</v>
      </c>
      <c r="Q65" s="57">
        <v>2227684</v>
      </c>
      <c r="R65" s="57"/>
      <c r="S65" s="57"/>
      <c r="T65" s="57"/>
    </row>
    <row r="66" spans="1:26" ht="14" thickBot="1" x14ac:dyDescent="0.35">
      <c r="A66" s="57"/>
      <c r="B66" s="39" t="s">
        <v>17</v>
      </c>
      <c r="C66" s="56">
        <f t="shared" si="1"/>
        <v>29.477290075151576</v>
      </c>
      <c r="D66" s="56">
        <f t="shared" si="1"/>
        <v>35.372748090181886</v>
      </c>
      <c r="E66" s="56">
        <f t="shared" si="1"/>
        <v>25.75384290776401</v>
      </c>
      <c r="F66" s="56">
        <f t="shared" si="2"/>
        <v>31.649300922794321</v>
      </c>
      <c r="G66" s="56">
        <f t="shared" si="3"/>
        <v>31.155146460035041</v>
      </c>
      <c r="H66" s="57"/>
      <c r="I66" s="57"/>
      <c r="J66" s="57"/>
      <c r="K66" s="57"/>
      <c r="L66" s="57"/>
      <c r="O66" s="57"/>
      <c r="P66" s="57">
        <v>322282</v>
      </c>
      <c r="Q66" s="57">
        <v>324184</v>
      </c>
      <c r="R66" s="57"/>
      <c r="S66" s="57"/>
      <c r="T66" s="57"/>
    </row>
    <row r="67" spans="1:26" ht="14" thickBot="1" x14ac:dyDescent="0.35">
      <c r="A67" s="57"/>
      <c r="B67" s="40" t="s">
        <v>25</v>
      </c>
      <c r="C67" s="58">
        <f t="shared" si="1"/>
        <v>29.794930727461942</v>
      </c>
      <c r="D67" s="58">
        <f t="shared" si="1"/>
        <v>30.670457064885092</v>
      </c>
      <c r="E67" s="58">
        <f t="shared" si="1"/>
        <v>23.269036079400546</v>
      </c>
      <c r="F67" s="58">
        <f t="shared" si="2"/>
        <v>30.947048520650601</v>
      </c>
      <c r="G67" s="58">
        <f t="shared" si="3"/>
        <v>28.694133107992556</v>
      </c>
      <c r="H67" s="57"/>
      <c r="I67" s="57"/>
      <c r="J67" s="57"/>
      <c r="K67" s="57"/>
      <c r="L67" s="57"/>
      <c r="O67" s="57"/>
      <c r="P67" s="57">
        <v>48085361</v>
      </c>
      <c r="Q67" s="57">
        <v>48619695</v>
      </c>
      <c r="R67" s="57"/>
      <c r="S67" s="57"/>
      <c r="T67" s="57"/>
    </row>
    <row r="68" spans="1:26" ht="14" thickBot="1" x14ac:dyDescent="0.35">
      <c r="A68" s="57"/>
      <c r="B68" s="57"/>
      <c r="C68" s="56"/>
      <c r="D68" s="56"/>
      <c r="E68" s="56"/>
      <c r="F68" s="56"/>
      <c r="G68" s="56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</row>
  </sheetData>
  <phoneticPr fontId="8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Z68"/>
  <sheetViews>
    <sheetView topLeftCell="M43" zoomScaleNormal="100" workbookViewId="0">
      <selection activeCell="M10" sqref="M10"/>
    </sheetView>
  </sheetViews>
  <sheetFormatPr baseColWidth="10" defaultColWidth="9.1796875" defaultRowHeight="13.5" x14ac:dyDescent="0.3"/>
  <cols>
    <col min="1" max="1" width="1.7265625" style="2" customWidth="1"/>
    <col min="2" max="2" width="35.7265625" style="2" customWidth="1"/>
    <col min="3" max="14" width="12.26953125" style="2" customWidth="1"/>
    <col min="15" max="15" width="11.81640625" style="2" customWidth="1"/>
    <col min="16" max="16" width="12.26953125" style="2" hidden="1" customWidth="1"/>
    <col min="17" max="17" width="14.7265625" style="2" hidden="1" customWidth="1"/>
    <col min="18" max="18" width="12.26953125" style="2" customWidth="1"/>
    <col min="19" max="19" width="11.81640625" style="2" customWidth="1"/>
    <col min="20" max="20" width="14.26953125" style="2" customWidth="1"/>
    <col min="21" max="21" width="12.26953125" style="2" customWidth="1"/>
    <col min="22" max="22" width="11.7265625" style="2" customWidth="1"/>
    <col min="23" max="23" width="12.1796875" style="2" customWidth="1"/>
    <col min="24" max="70" width="12.26953125" style="2" customWidth="1"/>
    <col min="71" max="16384" width="9.1796875" style="2"/>
  </cols>
  <sheetData>
    <row r="1" spans="1:7" s="17" customFormat="1" ht="17.25" customHeight="1" x14ac:dyDescent="0.25">
      <c r="F1" s="6"/>
    </row>
    <row r="2" spans="1:7" s="18" customFormat="1" ht="39" customHeight="1" x14ac:dyDescent="0.25">
      <c r="A2" s="38"/>
      <c r="B2" s="38"/>
      <c r="C2" s="47"/>
      <c r="D2" s="48"/>
    </row>
    <row r="3" spans="1:7" s="17" customFormat="1" ht="12" customHeight="1" x14ac:dyDescent="0.25"/>
    <row r="4" spans="1:7" s="17" customFormat="1" ht="39" customHeight="1" x14ac:dyDescent="0.25">
      <c r="C4" s="25" t="s">
        <v>161</v>
      </c>
      <c r="D4" s="25" t="s">
        <v>166</v>
      </c>
      <c r="E4" s="25" t="s">
        <v>167</v>
      </c>
      <c r="F4" s="41" t="s">
        <v>168</v>
      </c>
      <c r="G4" s="25" t="s">
        <v>164</v>
      </c>
    </row>
    <row r="5" spans="1:7" s="17" customFormat="1" ht="17.149999999999999" customHeight="1" thickBot="1" x14ac:dyDescent="0.3">
      <c r="B5" s="39" t="s">
        <v>12</v>
      </c>
      <c r="C5" s="28">
        <v>5</v>
      </c>
      <c r="D5" s="28">
        <v>3</v>
      </c>
      <c r="E5" s="28">
        <v>5</v>
      </c>
      <c r="F5" s="28">
        <v>2</v>
      </c>
      <c r="G5" s="28">
        <v>3</v>
      </c>
    </row>
    <row r="6" spans="1:7" s="17" customFormat="1" ht="17.149999999999999" customHeight="1" thickBot="1" x14ac:dyDescent="0.3">
      <c r="B6" s="39" t="s">
        <v>13</v>
      </c>
      <c r="C6" s="28">
        <v>1</v>
      </c>
      <c r="D6" s="28">
        <v>1</v>
      </c>
      <c r="E6" s="28">
        <v>0</v>
      </c>
      <c r="F6" s="28">
        <v>0</v>
      </c>
      <c r="G6" s="28">
        <v>0</v>
      </c>
    </row>
    <row r="7" spans="1:7" s="17" customFormat="1" ht="17.149999999999999" customHeight="1" thickBot="1" x14ac:dyDescent="0.3">
      <c r="B7" s="39" t="s">
        <v>120</v>
      </c>
      <c r="C7" s="28">
        <v>0</v>
      </c>
      <c r="D7" s="28">
        <v>0</v>
      </c>
      <c r="E7" s="28">
        <v>0</v>
      </c>
      <c r="F7" s="28">
        <v>0</v>
      </c>
      <c r="G7" s="28">
        <v>1</v>
      </c>
    </row>
    <row r="8" spans="1:7" s="17" customFormat="1" ht="17.149999999999999" customHeight="1" thickBot="1" x14ac:dyDescent="0.3">
      <c r="B8" s="39" t="s">
        <v>53</v>
      </c>
      <c r="C8" s="28">
        <v>1</v>
      </c>
      <c r="D8" s="28">
        <v>0</v>
      </c>
      <c r="E8" s="28">
        <v>0</v>
      </c>
      <c r="F8" s="28">
        <v>1</v>
      </c>
      <c r="G8" s="28">
        <v>0</v>
      </c>
    </row>
    <row r="9" spans="1:7" s="17" customFormat="1" ht="17.149999999999999" customHeight="1" thickBot="1" x14ac:dyDescent="0.3">
      <c r="B9" s="39" t="s">
        <v>14</v>
      </c>
      <c r="C9" s="28">
        <v>1</v>
      </c>
      <c r="D9" s="28">
        <v>0</v>
      </c>
      <c r="E9" s="28">
        <v>1</v>
      </c>
      <c r="F9" s="28">
        <v>3</v>
      </c>
      <c r="G9" s="28">
        <v>2</v>
      </c>
    </row>
    <row r="10" spans="1:7" s="17" customFormat="1" ht="17.149999999999999" customHeight="1" thickBot="1" x14ac:dyDescent="0.3">
      <c r="B10" s="39" t="s">
        <v>15</v>
      </c>
      <c r="C10" s="28">
        <v>0</v>
      </c>
      <c r="D10" s="28">
        <v>1</v>
      </c>
      <c r="E10" s="28">
        <v>0</v>
      </c>
      <c r="F10" s="28">
        <v>0</v>
      </c>
      <c r="G10" s="28">
        <v>0</v>
      </c>
    </row>
    <row r="11" spans="1:7" s="17" customFormat="1" ht="17.149999999999999" customHeight="1" thickBot="1" x14ac:dyDescent="0.3">
      <c r="B11" s="39" t="s">
        <v>52</v>
      </c>
      <c r="C11" s="28">
        <v>0</v>
      </c>
      <c r="D11" s="28">
        <v>0</v>
      </c>
      <c r="E11" s="28">
        <v>1</v>
      </c>
      <c r="F11" s="28">
        <v>1</v>
      </c>
      <c r="G11" s="28">
        <v>0</v>
      </c>
    </row>
    <row r="12" spans="1:7" s="17" customFormat="1" ht="17.149999999999999" customHeight="1" thickBot="1" x14ac:dyDescent="0.3">
      <c r="B12" s="39" t="s">
        <v>36</v>
      </c>
      <c r="C12" s="28">
        <v>2</v>
      </c>
      <c r="D12" s="28">
        <v>1</v>
      </c>
      <c r="E12" s="28">
        <v>0</v>
      </c>
      <c r="F12" s="28">
        <v>0</v>
      </c>
      <c r="G12" s="28">
        <v>1</v>
      </c>
    </row>
    <row r="13" spans="1:7" s="17" customFormat="1" ht="17.149999999999999" customHeight="1" thickBot="1" x14ac:dyDescent="0.3">
      <c r="B13" s="39" t="s">
        <v>23</v>
      </c>
      <c r="C13" s="28">
        <v>0</v>
      </c>
      <c r="D13" s="28">
        <v>1</v>
      </c>
      <c r="E13" s="28">
        <v>1</v>
      </c>
      <c r="F13" s="28">
        <v>5</v>
      </c>
      <c r="G13" s="28">
        <v>2</v>
      </c>
    </row>
    <row r="14" spans="1:7" s="17" customFormat="1" ht="17.149999999999999" customHeight="1" thickBot="1" x14ac:dyDescent="0.3">
      <c r="B14" s="39" t="s">
        <v>54</v>
      </c>
      <c r="C14" s="28">
        <v>6</v>
      </c>
      <c r="D14" s="28">
        <v>2</v>
      </c>
      <c r="E14" s="28">
        <v>1</v>
      </c>
      <c r="F14" s="28">
        <v>2</v>
      </c>
      <c r="G14" s="28">
        <v>4</v>
      </c>
    </row>
    <row r="15" spans="1:7" s="17" customFormat="1" ht="17.149999999999999" customHeight="1" thickBot="1" x14ac:dyDescent="0.3">
      <c r="B15" s="39" t="s">
        <v>24</v>
      </c>
      <c r="C15" s="28">
        <v>0</v>
      </c>
      <c r="D15" s="28">
        <v>1</v>
      </c>
      <c r="E15" s="28">
        <v>0</v>
      </c>
      <c r="F15" s="28">
        <v>0</v>
      </c>
      <c r="G15" s="28">
        <v>0</v>
      </c>
    </row>
    <row r="16" spans="1:7" s="17" customFormat="1" ht="17.149999999999999" customHeight="1" thickBot="1" x14ac:dyDescent="0.3">
      <c r="B16" s="39" t="s">
        <v>16</v>
      </c>
      <c r="C16" s="28">
        <v>0</v>
      </c>
      <c r="D16" s="28">
        <v>0</v>
      </c>
      <c r="E16" s="28">
        <v>1</v>
      </c>
      <c r="F16" s="28">
        <v>1</v>
      </c>
      <c r="G16" s="28">
        <v>1</v>
      </c>
    </row>
    <row r="17" spans="2:7" s="17" customFormat="1" ht="17.149999999999999" customHeight="1" thickBot="1" x14ac:dyDescent="0.3">
      <c r="B17" s="39" t="s">
        <v>121</v>
      </c>
      <c r="C17" s="28">
        <v>1</v>
      </c>
      <c r="D17" s="28">
        <v>2</v>
      </c>
      <c r="E17" s="28">
        <v>2</v>
      </c>
      <c r="F17" s="28">
        <v>3</v>
      </c>
      <c r="G17" s="28">
        <v>3</v>
      </c>
    </row>
    <row r="18" spans="2:7" s="17" customFormat="1" ht="17.149999999999999" customHeight="1" thickBot="1" x14ac:dyDescent="0.3">
      <c r="B18" s="39" t="s">
        <v>122</v>
      </c>
      <c r="C18" s="28">
        <v>1</v>
      </c>
      <c r="D18" s="28">
        <v>1</v>
      </c>
      <c r="E18" s="28">
        <v>0</v>
      </c>
      <c r="F18" s="28">
        <v>1</v>
      </c>
      <c r="G18" s="28">
        <v>0</v>
      </c>
    </row>
    <row r="19" spans="2:7" s="17" customFormat="1" ht="17.149999999999999" customHeight="1" thickBot="1" x14ac:dyDescent="0.3">
      <c r="B19" s="39" t="s">
        <v>123</v>
      </c>
      <c r="C19" s="28">
        <v>0</v>
      </c>
      <c r="D19" s="28">
        <v>0</v>
      </c>
      <c r="E19" s="28">
        <v>0</v>
      </c>
      <c r="F19" s="28">
        <v>0</v>
      </c>
      <c r="G19" s="28">
        <v>1</v>
      </c>
    </row>
    <row r="20" spans="2:7" s="17" customFormat="1" ht="17.149999999999999" customHeight="1" thickBot="1" x14ac:dyDescent="0.3">
      <c r="B20" s="39" t="s">
        <v>37</v>
      </c>
      <c r="C20" s="28">
        <v>0</v>
      </c>
      <c r="D20" s="28">
        <v>0</v>
      </c>
      <c r="E20" s="28">
        <v>0</v>
      </c>
      <c r="F20" s="28">
        <v>0</v>
      </c>
      <c r="G20" s="28">
        <v>1</v>
      </c>
    </row>
    <row r="21" spans="2:7" s="17" customFormat="1" ht="17.149999999999999" customHeight="1" thickBot="1" x14ac:dyDescent="0.3">
      <c r="B21" s="39" t="s">
        <v>17</v>
      </c>
      <c r="C21" s="28">
        <v>0</v>
      </c>
      <c r="D21" s="28">
        <v>1</v>
      </c>
      <c r="E21" s="28">
        <v>0</v>
      </c>
      <c r="F21" s="28">
        <v>0</v>
      </c>
      <c r="G21" s="28">
        <v>0</v>
      </c>
    </row>
    <row r="22" spans="2:7" s="17" customFormat="1" ht="17.149999999999999" customHeight="1" thickBot="1" x14ac:dyDescent="0.3">
      <c r="B22" s="40" t="s">
        <v>25</v>
      </c>
      <c r="C22" s="42">
        <v>18</v>
      </c>
      <c r="D22" s="42">
        <v>14</v>
      </c>
      <c r="E22" s="42">
        <v>12</v>
      </c>
      <c r="F22" s="42">
        <v>19</v>
      </c>
      <c r="G22" s="42">
        <v>19</v>
      </c>
    </row>
    <row r="25" spans="2:7" ht="39" customHeight="1" x14ac:dyDescent="0.3">
      <c r="B25" s="17"/>
      <c r="C25" s="26" t="s">
        <v>165</v>
      </c>
    </row>
    <row r="26" spans="2:7" ht="17.149999999999999" customHeight="1" thickBot="1" x14ac:dyDescent="0.35">
      <c r="B26" s="39" t="s">
        <v>12</v>
      </c>
      <c r="C26" s="49">
        <f t="shared" ref="C26:C43" si="0">+IF(C5&gt;0,(G5-C5)/C5,"-")</f>
        <v>-0.4</v>
      </c>
    </row>
    <row r="27" spans="2:7" ht="17.149999999999999" customHeight="1" thickBot="1" x14ac:dyDescent="0.35">
      <c r="B27" s="39" t="s">
        <v>13</v>
      </c>
      <c r="C27" s="49">
        <f t="shared" si="0"/>
        <v>-1</v>
      </c>
    </row>
    <row r="28" spans="2:7" ht="17.149999999999999" customHeight="1" thickBot="1" x14ac:dyDescent="0.35">
      <c r="B28" s="39" t="s">
        <v>120</v>
      </c>
      <c r="C28" s="49" t="str">
        <f t="shared" si="0"/>
        <v>-</v>
      </c>
    </row>
    <row r="29" spans="2:7" ht="17.149999999999999" customHeight="1" thickBot="1" x14ac:dyDescent="0.35">
      <c r="B29" s="39" t="s">
        <v>53</v>
      </c>
      <c r="C29" s="49">
        <f t="shared" si="0"/>
        <v>-1</v>
      </c>
    </row>
    <row r="30" spans="2:7" ht="17.149999999999999" customHeight="1" thickBot="1" x14ac:dyDescent="0.35">
      <c r="B30" s="39" t="s">
        <v>14</v>
      </c>
      <c r="C30" s="49">
        <f t="shared" si="0"/>
        <v>1</v>
      </c>
    </row>
    <row r="31" spans="2:7" ht="17.149999999999999" customHeight="1" thickBot="1" x14ac:dyDescent="0.35">
      <c r="B31" s="39" t="s">
        <v>15</v>
      </c>
      <c r="C31" s="49" t="str">
        <f t="shared" si="0"/>
        <v>-</v>
      </c>
    </row>
    <row r="32" spans="2:7" ht="17.149999999999999" customHeight="1" thickBot="1" x14ac:dyDescent="0.35">
      <c r="B32" s="39" t="s">
        <v>52</v>
      </c>
      <c r="C32" s="49" t="str">
        <f t="shared" si="0"/>
        <v>-</v>
      </c>
    </row>
    <row r="33" spans="1:26" ht="17.149999999999999" customHeight="1" thickBot="1" x14ac:dyDescent="0.35">
      <c r="B33" s="39" t="s">
        <v>36</v>
      </c>
      <c r="C33" s="49">
        <f t="shared" si="0"/>
        <v>-0.5</v>
      </c>
    </row>
    <row r="34" spans="1:26" ht="17.149999999999999" customHeight="1" thickBot="1" x14ac:dyDescent="0.35">
      <c r="B34" s="39" t="s">
        <v>23</v>
      </c>
      <c r="C34" s="49" t="str">
        <f t="shared" si="0"/>
        <v>-</v>
      </c>
    </row>
    <row r="35" spans="1:26" ht="17.149999999999999" customHeight="1" thickBot="1" x14ac:dyDescent="0.35">
      <c r="B35" s="39" t="s">
        <v>54</v>
      </c>
      <c r="C35" s="49">
        <f t="shared" si="0"/>
        <v>-0.33333333333333331</v>
      </c>
    </row>
    <row r="36" spans="1:26" ht="17.149999999999999" customHeight="1" thickBot="1" x14ac:dyDescent="0.35">
      <c r="B36" s="39" t="s">
        <v>24</v>
      </c>
      <c r="C36" s="49" t="str">
        <f t="shared" si="0"/>
        <v>-</v>
      </c>
    </row>
    <row r="37" spans="1:26" ht="17.149999999999999" customHeight="1" thickBot="1" x14ac:dyDescent="0.35">
      <c r="B37" s="39" t="s">
        <v>16</v>
      </c>
      <c r="C37" s="49" t="str">
        <f t="shared" si="0"/>
        <v>-</v>
      </c>
    </row>
    <row r="38" spans="1:26" ht="17.149999999999999" customHeight="1" thickBot="1" x14ac:dyDescent="0.35">
      <c r="B38" s="39" t="s">
        <v>121</v>
      </c>
      <c r="C38" s="49">
        <f t="shared" si="0"/>
        <v>2</v>
      </c>
    </row>
    <row r="39" spans="1:26" ht="17.149999999999999" customHeight="1" thickBot="1" x14ac:dyDescent="0.35">
      <c r="B39" s="39" t="s">
        <v>122</v>
      </c>
      <c r="C39" s="49">
        <f t="shared" si="0"/>
        <v>-1</v>
      </c>
    </row>
    <row r="40" spans="1:26" ht="17.149999999999999" customHeight="1" thickBot="1" x14ac:dyDescent="0.35">
      <c r="B40" s="39" t="s">
        <v>123</v>
      </c>
      <c r="C40" s="49" t="str">
        <f t="shared" si="0"/>
        <v>-</v>
      </c>
    </row>
    <row r="41" spans="1:26" ht="17.149999999999999" customHeight="1" thickBot="1" x14ac:dyDescent="0.35">
      <c r="B41" s="39" t="s">
        <v>37</v>
      </c>
      <c r="C41" s="49" t="str">
        <f t="shared" si="0"/>
        <v>-</v>
      </c>
    </row>
    <row r="42" spans="1:26" ht="17.149999999999999" customHeight="1" thickBot="1" x14ac:dyDescent="0.35">
      <c r="B42" s="39" t="s">
        <v>17</v>
      </c>
      <c r="C42" s="49" t="str">
        <f t="shared" si="0"/>
        <v>-</v>
      </c>
    </row>
    <row r="43" spans="1:26" ht="17.149999999999999" customHeight="1" thickBot="1" x14ac:dyDescent="0.35">
      <c r="A43" s="19"/>
      <c r="B43" s="40" t="s">
        <v>25</v>
      </c>
      <c r="C43" s="50">
        <f t="shared" si="0"/>
        <v>5.5555555555555552E-2</v>
      </c>
    </row>
    <row r="46" spans="1:26" x14ac:dyDescent="0.3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</row>
    <row r="47" spans="1:26" x14ac:dyDescent="0.3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</row>
    <row r="48" spans="1:26" x14ac:dyDescent="0.3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</row>
    <row r="49" spans="1:20" ht="39" customHeight="1" x14ac:dyDescent="0.3">
      <c r="A49" s="57"/>
      <c r="B49" s="57"/>
      <c r="C49" s="25" t="s">
        <v>161</v>
      </c>
      <c r="D49" s="25" t="s">
        <v>166</v>
      </c>
      <c r="E49" s="25" t="s">
        <v>167</v>
      </c>
      <c r="F49" s="41" t="s">
        <v>168</v>
      </c>
      <c r="G49" s="25" t="s">
        <v>164</v>
      </c>
      <c r="H49" s="57"/>
      <c r="I49" s="57"/>
      <c r="J49" s="57"/>
      <c r="K49" s="57"/>
      <c r="L49" s="57"/>
      <c r="M49" s="57"/>
      <c r="N49" s="57"/>
      <c r="O49" s="57"/>
      <c r="P49" s="57">
        <v>2023</v>
      </c>
      <c r="Q49" s="57">
        <v>2024</v>
      </c>
      <c r="R49" s="57"/>
      <c r="S49" s="57"/>
      <c r="T49" s="57"/>
    </row>
    <row r="50" spans="1:20" ht="14" thickBot="1" x14ac:dyDescent="0.35">
      <c r="A50" s="57"/>
      <c r="B50" s="39" t="s">
        <v>131</v>
      </c>
      <c r="C50" s="56">
        <f>+C5/$P50*1000000</f>
        <v>0.57125282141768496</v>
      </c>
      <c r="D50" s="56">
        <f t="shared" ref="D50:F50" si="1">+D5/$P50*1000000</f>
        <v>0.34275169285061097</v>
      </c>
      <c r="E50" s="56">
        <f t="shared" si="1"/>
        <v>0.57125282141768496</v>
      </c>
      <c r="F50" s="56">
        <f t="shared" si="1"/>
        <v>0.228501128567074</v>
      </c>
      <c r="G50" s="56">
        <f>+G5/$Q50*1000000</f>
        <v>0.34086934864185153</v>
      </c>
      <c r="H50" s="57"/>
      <c r="I50" s="57"/>
      <c r="J50" s="57"/>
      <c r="K50" s="57"/>
      <c r="L50" s="57"/>
      <c r="M50" s="57"/>
      <c r="N50" s="57"/>
      <c r="O50" s="57"/>
      <c r="P50" s="57">
        <v>8752692</v>
      </c>
      <c r="Q50" s="64">
        <v>8801026</v>
      </c>
      <c r="R50" s="57"/>
      <c r="S50" s="57"/>
      <c r="T50" s="57"/>
    </row>
    <row r="51" spans="1:20" ht="14" thickBot="1" x14ac:dyDescent="0.35">
      <c r="A51" s="57"/>
      <c r="B51" s="39" t="s">
        <v>132</v>
      </c>
      <c r="C51" s="56">
        <f t="shared" ref="C51:F51" si="2">+C6/$P51*1000000</f>
        <v>0.74555148070251831</v>
      </c>
      <c r="D51" s="56">
        <f t="shared" si="2"/>
        <v>0.74555148070251831</v>
      </c>
      <c r="E51" s="56">
        <f t="shared" si="2"/>
        <v>0</v>
      </c>
      <c r="F51" s="56">
        <f t="shared" si="2"/>
        <v>0</v>
      </c>
      <c r="G51" s="56">
        <f t="shared" ref="G51:G67" si="3">+G6/$Q51*1000000</f>
        <v>0</v>
      </c>
      <c r="H51" s="57"/>
      <c r="I51" s="57"/>
      <c r="J51" s="57"/>
      <c r="K51" s="57"/>
      <c r="L51" s="57"/>
      <c r="M51" s="57"/>
      <c r="N51" s="57"/>
      <c r="O51" s="57"/>
      <c r="P51" s="57">
        <v>1341289</v>
      </c>
      <c r="Q51" s="57">
        <v>1351591</v>
      </c>
      <c r="R51" s="57"/>
      <c r="S51" s="57"/>
      <c r="T51" s="57"/>
    </row>
    <row r="52" spans="1:20" ht="14" thickBot="1" x14ac:dyDescent="0.35">
      <c r="A52" s="57"/>
      <c r="B52" s="39" t="s">
        <v>133</v>
      </c>
      <c r="C52" s="56">
        <f t="shared" ref="C52:F52" si="4">+C7/$P52*1000000</f>
        <v>0</v>
      </c>
      <c r="D52" s="56">
        <f t="shared" si="4"/>
        <v>0</v>
      </c>
      <c r="E52" s="56">
        <f t="shared" si="4"/>
        <v>0</v>
      </c>
      <c r="F52" s="56">
        <f t="shared" si="4"/>
        <v>0</v>
      </c>
      <c r="G52" s="56">
        <f t="shared" si="3"/>
        <v>0.99049226475065832</v>
      </c>
      <c r="H52" s="57"/>
      <c r="I52" s="57"/>
      <c r="J52" s="57"/>
      <c r="K52" s="57"/>
      <c r="L52" s="57"/>
      <c r="M52" s="57"/>
      <c r="N52" s="57"/>
      <c r="O52" s="57"/>
      <c r="P52" s="57">
        <v>1006060</v>
      </c>
      <c r="Q52" s="57">
        <v>1009599</v>
      </c>
      <c r="R52" s="57"/>
      <c r="S52" s="57"/>
      <c r="T52" s="57"/>
    </row>
    <row r="53" spans="1:20" ht="14" thickBot="1" x14ac:dyDescent="0.35">
      <c r="A53" s="57"/>
      <c r="B53" s="39" t="s">
        <v>53</v>
      </c>
      <c r="C53" s="56">
        <f t="shared" ref="C53:F53" si="5">+C8/$P53*1000000</f>
        <v>0.82651048924461901</v>
      </c>
      <c r="D53" s="56">
        <f t="shared" si="5"/>
        <v>0</v>
      </c>
      <c r="E53" s="56">
        <f t="shared" si="5"/>
        <v>0</v>
      </c>
      <c r="F53" s="56">
        <f t="shared" si="5"/>
        <v>0.82651048924461901</v>
      </c>
      <c r="G53" s="56">
        <f t="shared" si="3"/>
        <v>0</v>
      </c>
      <c r="H53" s="57"/>
      <c r="I53" s="57"/>
      <c r="J53" s="57"/>
      <c r="K53" s="57"/>
      <c r="L53" s="57"/>
      <c r="M53" s="57"/>
      <c r="N53" s="57"/>
      <c r="O53" s="57"/>
      <c r="P53" s="57">
        <v>1209906</v>
      </c>
      <c r="Q53" s="57">
        <v>1231768</v>
      </c>
      <c r="R53" s="57"/>
      <c r="S53" s="57"/>
      <c r="T53" s="57"/>
    </row>
    <row r="54" spans="1:20" ht="14" thickBot="1" x14ac:dyDescent="0.35">
      <c r="A54" s="57"/>
      <c r="B54" s="39" t="s">
        <v>14</v>
      </c>
      <c r="C54" s="56">
        <f t="shared" ref="C54:F54" si="6">+C9/$P54*1000000</f>
        <v>0.45187201538533833</v>
      </c>
      <c r="D54" s="56">
        <f t="shared" si="6"/>
        <v>0</v>
      </c>
      <c r="E54" s="56">
        <f t="shared" si="6"/>
        <v>0.45187201538533833</v>
      </c>
      <c r="F54" s="56">
        <f t="shared" si="6"/>
        <v>1.3556160461560152</v>
      </c>
      <c r="G54" s="56">
        <f t="shared" si="3"/>
        <v>0.89335407105916953</v>
      </c>
      <c r="H54" s="57"/>
      <c r="I54" s="57"/>
      <c r="J54" s="57"/>
      <c r="K54" s="57"/>
      <c r="L54" s="57"/>
      <c r="M54" s="57"/>
      <c r="N54" s="57"/>
      <c r="O54" s="57"/>
      <c r="P54" s="57">
        <v>2213016</v>
      </c>
      <c r="Q54" s="57">
        <v>2238754</v>
      </c>
      <c r="R54" s="57"/>
      <c r="S54" s="57"/>
      <c r="T54" s="57"/>
    </row>
    <row r="55" spans="1:20" ht="14" thickBot="1" x14ac:dyDescent="0.35">
      <c r="A55" s="57"/>
      <c r="B55" s="39" t="s">
        <v>15</v>
      </c>
      <c r="C55" s="56">
        <f t="shared" ref="C55:F55" si="7">+C10/$P55*1000000</f>
        <v>0</v>
      </c>
      <c r="D55" s="56">
        <f t="shared" si="7"/>
        <v>1.6995616830419433</v>
      </c>
      <c r="E55" s="56">
        <f t="shared" si="7"/>
        <v>0</v>
      </c>
      <c r="F55" s="56">
        <f t="shared" si="7"/>
        <v>0</v>
      </c>
      <c r="G55" s="56">
        <f t="shared" si="3"/>
        <v>0</v>
      </c>
      <c r="H55" s="57"/>
      <c r="I55" s="57"/>
      <c r="J55" s="57"/>
      <c r="K55" s="57"/>
      <c r="L55" s="57"/>
      <c r="M55" s="57"/>
      <c r="N55" s="57"/>
      <c r="O55" s="57"/>
      <c r="P55" s="57">
        <v>588387</v>
      </c>
      <c r="Q55" s="57">
        <v>590851</v>
      </c>
      <c r="R55" s="57"/>
      <c r="S55" s="57"/>
      <c r="T55" s="57"/>
    </row>
    <row r="56" spans="1:20" ht="14" thickBot="1" x14ac:dyDescent="0.35">
      <c r="A56" s="57"/>
      <c r="B56" s="39" t="s">
        <v>134</v>
      </c>
      <c r="C56" s="56">
        <f t="shared" ref="C56:F56" si="8">+C11/$P56*1000000</f>
        <v>0</v>
      </c>
      <c r="D56" s="56">
        <f t="shared" si="8"/>
        <v>0</v>
      </c>
      <c r="E56" s="56">
        <f t="shared" si="8"/>
        <v>0.41951535069595497</v>
      </c>
      <c r="F56" s="56">
        <f t="shared" si="8"/>
        <v>0.41951535069595497</v>
      </c>
      <c r="G56" s="56">
        <f t="shared" si="3"/>
        <v>0</v>
      </c>
      <c r="H56" s="57"/>
      <c r="I56" s="57"/>
      <c r="J56" s="57"/>
      <c r="K56" s="57"/>
      <c r="L56" s="57"/>
      <c r="M56" s="57"/>
      <c r="N56" s="57"/>
      <c r="O56" s="57"/>
      <c r="P56" s="57">
        <v>2383703</v>
      </c>
      <c r="Q56" s="57">
        <v>2391682</v>
      </c>
      <c r="R56" s="57"/>
      <c r="S56" s="57"/>
      <c r="T56" s="57"/>
    </row>
    <row r="57" spans="1:20" ht="14" thickBot="1" x14ac:dyDescent="0.35">
      <c r="A57" s="57"/>
      <c r="B57" s="39" t="s">
        <v>135</v>
      </c>
      <c r="C57" s="56">
        <f t="shared" ref="C57:F57" si="9">+C12/$P57*1000000</f>
        <v>0.95965329645705588</v>
      </c>
      <c r="D57" s="56">
        <f t="shared" si="9"/>
        <v>0.47982664822852794</v>
      </c>
      <c r="E57" s="56">
        <f t="shared" si="9"/>
        <v>0</v>
      </c>
      <c r="F57" s="56">
        <f t="shared" si="9"/>
        <v>0</v>
      </c>
      <c r="G57" s="56">
        <f t="shared" si="3"/>
        <v>0.4751873782629335</v>
      </c>
      <c r="H57" s="57"/>
      <c r="I57" s="57"/>
      <c r="J57" s="57"/>
      <c r="K57" s="57"/>
      <c r="L57" s="57"/>
      <c r="M57" s="57"/>
      <c r="N57" s="57"/>
      <c r="O57" s="57"/>
      <c r="P57" s="57">
        <v>2084086</v>
      </c>
      <c r="Q57" s="57">
        <v>2104433</v>
      </c>
      <c r="R57" s="57"/>
      <c r="S57" s="57"/>
      <c r="T57" s="57"/>
    </row>
    <row r="58" spans="1:20" ht="14" thickBot="1" x14ac:dyDescent="0.35">
      <c r="A58" s="57"/>
      <c r="B58" s="39" t="s">
        <v>23</v>
      </c>
      <c r="C58" s="56">
        <f t="shared" ref="C58:F58" si="10">+C13/$P58*1000000</f>
        <v>0</v>
      </c>
      <c r="D58" s="56">
        <f t="shared" si="10"/>
        <v>0.12655083300187561</v>
      </c>
      <c r="E58" s="56">
        <f t="shared" si="10"/>
        <v>0.12655083300187561</v>
      </c>
      <c r="F58" s="56">
        <f t="shared" si="10"/>
        <v>0.63275416500937798</v>
      </c>
      <c r="G58" s="56">
        <f t="shared" si="3"/>
        <v>0.24961836472263471</v>
      </c>
      <c r="H58" s="57"/>
      <c r="I58" s="57"/>
      <c r="J58" s="57"/>
      <c r="K58" s="57"/>
      <c r="L58" s="57"/>
      <c r="M58" s="57"/>
      <c r="N58" s="57"/>
      <c r="O58" s="57"/>
      <c r="P58" s="57">
        <v>7901963</v>
      </c>
      <c r="Q58" s="57">
        <v>8012231</v>
      </c>
      <c r="R58" s="57"/>
      <c r="S58" s="57"/>
      <c r="T58" s="57"/>
    </row>
    <row r="59" spans="1:20" ht="14" thickBot="1" x14ac:dyDescent="0.35">
      <c r="A59" s="57"/>
      <c r="B59" s="39" t="s">
        <v>136</v>
      </c>
      <c r="C59" s="56">
        <f t="shared" ref="C59:F59" si="11">+C14/$P59*1000000</f>
        <v>1.1502637458914018</v>
      </c>
      <c r="D59" s="56">
        <f t="shared" si="11"/>
        <v>0.38342124863046723</v>
      </c>
      <c r="E59" s="56">
        <f t="shared" si="11"/>
        <v>0.19171062431523361</v>
      </c>
      <c r="F59" s="56">
        <f t="shared" si="11"/>
        <v>0.38342124863046723</v>
      </c>
      <c r="G59" s="56">
        <f t="shared" si="3"/>
        <v>0.75198076433204841</v>
      </c>
      <c r="H59" s="57"/>
      <c r="I59" s="57"/>
      <c r="J59" s="57"/>
      <c r="K59" s="57"/>
      <c r="L59" s="57"/>
      <c r="M59" s="57"/>
      <c r="N59" s="57"/>
      <c r="O59" s="57"/>
      <c r="P59" s="57">
        <v>5216195</v>
      </c>
      <c r="Q59" s="57">
        <v>5319285</v>
      </c>
      <c r="R59" s="57"/>
      <c r="S59" s="57"/>
      <c r="T59" s="57"/>
    </row>
    <row r="60" spans="1:20" ht="14" thickBot="1" x14ac:dyDescent="0.35">
      <c r="A60" s="57"/>
      <c r="B60" s="39" t="s">
        <v>24</v>
      </c>
      <c r="C60" s="56">
        <f t="shared" ref="C60:F60" si="12">+C15/$P60*1000000</f>
        <v>0</v>
      </c>
      <c r="D60" s="56">
        <f t="shared" si="12"/>
        <v>0.94849123499249743</v>
      </c>
      <c r="E60" s="56">
        <f t="shared" si="12"/>
        <v>0</v>
      </c>
      <c r="F60" s="56">
        <f t="shared" si="12"/>
        <v>0</v>
      </c>
      <c r="G60" s="56">
        <f t="shared" si="3"/>
        <v>0</v>
      </c>
      <c r="H60" s="57"/>
      <c r="I60" s="57"/>
      <c r="J60" s="57"/>
      <c r="K60" s="57"/>
      <c r="L60" s="57"/>
      <c r="M60" s="57"/>
      <c r="N60" s="57"/>
      <c r="O60" s="57"/>
      <c r="P60" s="57">
        <v>1054306</v>
      </c>
      <c r="Q60" s="57">
        <v>1054681</v>
      </c>
      <c r="R60" s="57"/>
      <c r="S60" s="57"/>
      <c r="T60" s="57"/>
    </row>
    <row r="61" spans="1:20" ht="14" thickBot="1" x14ac:dyDescent="0.35">
      <c r="A61" s="57"/>
      <c r="B61" s="39" t="s">
        <v>16</v>
      </c>
      <c r="C61" s="56">
        <f t="shared" ref="C61:F61" si="13">+C16/$P61*1000000</f>
        <v>0</v>
      </c>
      <c r="D61" s="56">
        <f t="shared" si="13"/>
        <v>0</v>
      </c>
      <c r="E61" s="56">
        <f t="shared" si="13"/>
        <v>0.37044939957561318</v>
      </c>
      <c r="F61" s="56">
        <f t="shared" si="13"/>
        <v>0.37044939957561318</v>
      </c>
      <c r="G61" s="56">
        <f t="shared" si="3"/>
        <v>0.36957195806245247</v>
      </c>
      <c r="H61" s="57"/>
      <c r="I61" s="57"/>
      <c r="J61" s="57"/>
      <c r="K61" s="57"/>
      <c r="L61" s="57"/>
      <c r="M61" s="57"/>
      <c r="N61" s="57"/>
      <c r="O61" s="57"/>
      <c r="P61" s="57">
        <v>2699424</v>
      </c>
      <c r="Q61" s="57">
        <v>2705833</v>
      </c>
      <c r="R61" s="57"/>
      <c r="S61" s="57"/>
      <c r="T61" s="57"/>
    </row>
    <row r="62" spans="1:20" ht="14" thickBot="1" x14ac:dyDescent="0.35">
      <c r="A62" s="57"/>
      <c r="B62" s="39" t="s">
        <v>137</v>
      </c>
      <c r="C62" s="56">
        <f t="shared" ref="C62:F62" si="14">+C17/$P62*1000000</f>
        <v>0.14552009829009518</v>
      </c>
      <c r="D62" s="56">
        <f t="shared" si="14"/>
        <v>0.29104019658019037</v>
      </c>
      <c r="E62" s="56">
        <f t="shared" si="14"/>
        <v>0.29104019658019037</v>
      </c>
      <c r="F62" s="56">
        <f t="shared" si="14"/>
        <v>0.43656029487028558</v>
      </c>
      <c r="G62" s="56">
        <f t="shared" si="3"/>
        <v>0.42800475028205515</v>
      </c>
      <c r="H62" s="57"/>
      <c r="I62" s="57"/>
      <c r="J62" s="57"/>
      <c r="K62" s="57"/>
      <c r="L62" s="57"/>
      <c r="M62" s="57"/>
      <c r="N62" s="57"/>
      <c r="O62" s="57"/>
      <c r="P62" s="57">
        <v>6871903</v>
      </c>
      <c r="Q62" s="57">
        <v>7009268</v>
      </c>
      <c r="R62" s="57"/>
      <c r="S62" s="57"/>
      <c r="T62" s="57"/>
    </row>
    <row r="63" spans="1:20" ht="14" thickBot="1" x14ac:dyDescent="0.35">
      <c r="A63" s="57"/>
      <c r="B63" s="39" t="s">
        <v>138</v>
      </c>
      <c r="C63" s="56">
        <f t="shared" ref="C63:F63" si="15">+C18/$P63*1000000</f>
        <v>0.64445779188137853</v>
      </c>
      <c r="D63" s="56">
        <f t="shared" si="15"/>
        <v>0.64445779188137853</v>
      </c>
      <c r="E63" s="56">
        <f t="shared" si="15"/>
        <v>0</v>
      </c>
      <c r="F63" s="56">
        <f t="shared" si="15"/>
        <v>0.64445779188137853</v>
      </c>
      <c r="G63" s="56">
        <f t="shared" si="3"/>
        <v>0</v>
      </c>
      <c r="H63" s="57"/>
      <c r="I63" s="57"/>
      <c r="J63" s="57"/>
      <c r="K63" s="57"/>
      <c r="L63" s="57"/>
      <c r="M63" s="57"/>
      <c r="N63" s="57"/>
      <c r="O63" s="57"/>
      <c r="P63" s="57">
        <v>1551692</v>
      </c>
      <c r="Q63" s="57">
        <v>1568492</v>
      </c>
      <c r="R63" s="57"/>
      <c r="S63" s="57"/>
      <c r="T63" s="57"/>
    </row>
    <row r="64" spans="1:20" ht="14" thickBot="1" x14ac:dyDescent="0.35">
      <c r="A64" s="57"/>
      <c r="B64" s="39" t="s">
        <v>139</v>
      </c>
      <c r="C64" s="56">
        <f t="shared" ref="C64:F64" si="16">+C19/$P64*1000000</f>
        <v>0</v>
      </c>
      <c r="D64" s="56">
        <f t="shared" si="16"/>
        <v>0</v>
      </c>
      <c r="E64" s="56">
        <f t="shared" si="16"/>
        <v>0</v>
      </c>
      <c r="F64" s="56">
        <f t="shared" si="16"/>
        <v>0</v>
      </c>
      <c r="G64" s="56">
        <f t="shared" si="3"/>
        <v>1.474202198625159</v>
      </c>
      <c r="H64" s="57"/>
      <c r="I64" s="57"/>
      <c r="J64" s="57"/>
      <c r="K64" s="57"/>
      <c r="L64" s="57"/>
      <c r="M64" s="57"/>
      <c r="N64" s="57"/>
      <c r="O64" s="57"/>
      <c r="P64" s="57">
        <v>672155</v>
      </c>
      <c r="Q64" s="57">
        <v>678333</v>
      </c>
      <c r="R64" s="57"/>
      <c r="S64" s="57"/>
      <c r="T64" s="57"/>
    </row>
    <row r="65" spans="1:26" ht="14" thickBot="1" x14ac:dyDescent="0.35">
      <c r="A65" s="57"/>
      <c r="B65" s="39" t="s">
        <v>140</v>
      </c>
      <c r="C65" s="56">
        <f t="shared" ref="C65:F65" si="17">+C20/$P65*1000000</f>
        <v>0</v>
      </c>
      <c r="D65" s="56">
        <f t="shared" si="17"/>
        <v>0</v>
      </c>
      <c r="E65" s="56">
        <f t="shared" si="17"/>
        <v>0</v>
      </c>
      <c r="F65" s="56">
        <f t="shared" si="17"/>
        <v>0</v>
      </c>
      <c r="G65" s="56">
        <f t="shared" si="3"/>
        <v>0.44889670168659468</v>
      </c>
      <c r="H65" s="57"/>
      <c r="I65" s="57"/>
      <c r="J65" s="57"/>
      <c r="K65" s="57"/>
      <c r="L65" s="57"/>
      <c r="M65" s="57"/>
      <c r="N65" s="57"/>
      <c r="O65" s="57"/>
      <c r="P65" s="57">
        <v>2216302</v>
      </c>
      <c r="Q65" s="57">
        <v>2227684</v>
      </c>
      <c r="R65" s="57"/>
      <c r="S65" s="57"/>
      <c r="T65" s="57"/>
    </row>
    <row r="66" spans="1:26" ht="14" thickBot="1" x14ac:dyDescent="0.35">
      <c r="A66" s="57"/>
      <c r="B66" s="39" t="s">
        <v>17</v>
      </c>
      <c r="C66" s="56">
        <f t="shared" ref="C66:F66" si="18">+C21/$P66*1000000</f>
        <v>0</v>
      </c>
      <c r="D66" s="56">
        <f t="shared" si="18"/>
        <v>3.1028726394896395</v>
      </c>
      <c r="E66" s="56">
        <f t="shared" si="18"/>
        <v>0</v>
      </c>
      <c r="F66" s="56">
        <f t="shared" si="18"/>
        <v>0</v>
      </c>
      <c r="G66" s="56">
        <f t="shared" si="3"/>
        <v>0</v>
      </c>
      <c r="H66" s="57"/>
      <c r="I66" s="57"/>
      <c r="J66" s="57"/>
      <c r="K66" s="57"/>
      <c r="L66" s="57"/>
      <c r="M66" s="57"/>
      <c r="N66" s="57"/>
      <c r="O66" s="57"/>
      <c r="P66" s="57">
        <v>322282</v>
      </c>
      <c r="Q66" s="57">
        <v>324184</v>
      </c>
      <c r="R66" s="57"/>
      <c r="S66" s="57"/>
      <c r="T66" s="57"/>
    </row>
    <row r="67" spans="1:26" ht="14" thickBot="1" x14ac:dyDescent="0.35">
      <c r="A67" s="57"/>
      <c r="B67" s="40" t="s">
        <v>25</v>
      </c>
      <c r="C67" s="58">
        <f t="shared" ref="C67:F67" si="19">+C22/$P67*1000000</f>
        <v>0.37433430103602633</v>
      </c>
      <c r="D67" s="58">
        <f t="shared" si="19"/>
        <v>0.29114890080579825</v>
      </c>
      <c r="E67" s="58">
        <f t="shared" si="19"/>
        <v>0.24955620069068421</v>
      </c>
      <c r="F67" s="58">
        <f t="shared" si="19"/>
        <v>0.39513065109358331</v>
      </c>
      <c r="G67" s="58">
        <f t="shared" si="3"/>
        <v>0.39078813637148485</v>
      </c>
      <c r="H67" s="57"/>
      <c r="I67" s="57"/>
      <c r="J67" s="57"/>
      <c r="K67" s="57"/>
      <c r="L67" s="57"/>
      <c r="M67" s="57"/>
      <c r="N67" s="57"/>
      <c r="O67" s="57"/>
      <c r="P67" s="57">
        <v>48085361</v>
      </c>
      <c r="Q67" s="57">
        <v>48619695</v>
      </c>
      <c r="R67" s="57"/>
      <c r="S67" s="57"/>
      <c r="T67" s="57"/>
    </row>
    <row r="68" spans="1:26" ht="14" thickBot="1" x14ac:dyDescent="0.35">
      <c r="A68" s="57"/>
      <c r="B68" s="57"/>
      <c r="C68" s="56"/>
      <c r="D68" s="56"/>
      <c r="E68" s="56"/>
      <c r="F68" s="56"/>
      <c r="G68" s="56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</row>
  </sheetData>
  <phoneticPr fontId="8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6"/>
  <dimension ref="A1:Y68"/>
  <sheetViews>
    <sheetView showWhiteSpace="0" topLeftCell="A32" zoomScaleNormal="100" workbookViewId="0">
      <selection activeCell="M10" sqref="M10"/>
    </sheetView>
  </sheetViews>
  <sheetFormatPr baseColWidth="10" defaultColWidth="11.453125" defaultRowHeight="13.5" x14ac:dyDescent="0.3"/>
  <cols>
    <col min="1" max="1" width="1" style="2" customWidth="1"/>
    <col min="2" max="2" width="35.7265625" style="2" customWidth="1"/>
    <col min="3" max="14" width="12.26953125" style="2" customWidth="1"/>
    <col min="15" max="15" width="11.7265625" style="2" customWidth="1"/>
    <col min="16" max="17" width="12.26953125" style="2" hidden="1" customWidth="1"/>
    <col min="18" max="18" width="12.1796875" style="2" customWidth="1"/>
    <col min="19" max="19" width="13.26953125" style="2" customWidth="1"/>
    <col min="20" max="20" width="14.453125" style="2" customWidth="1"/>
    <col min="21" max="21" width="12.1796875" style="2" customWidth="1"/>
    <col min="22" max="22" width="12" style="2" hidden="1" customWidth="1"/>
    <col min="23" max="23" width="17" style="2" hidden="1" customWidth="1"/>
    <col min="24" max="65" width="12.26953125" style="2" customWidth="1"/>
    <col min="66" max="16384" width="11.453125" style="2"/>
  </cols>
  <sheetData>
    <row r="1" spans="1:10" ht="17.25" customHeight="1" x14ac:dyDescent="0.3">
      <c r="J1" s="6"/>
    </row>
    <row r="2" spans="1:10" ht="39" customHeight="1" x14ac:dyDescent="0.3">
      <c r="A2" s="44"/>
      <c r="B2" s="45"/>
      <c r="C2" s="11"/>
      <c r="D2"/>
      <c r="E2"/>
      <c r="F2"/>
    </row>
    <row r="3" spans="1:10" ht="25.5" customHeight="1" x14ac:dyDescent="0.3"/>
    <row r="4" spans="1:10" ht="39" customHeight="1" x14ac:dyDescent="0.3">
      <c r="B4" s="13"/>
      <c r="C4" s="25" t="s">
        <v>161</v>
      </c>
      <c r="D4" s="25" t="s">
        <v>166</v>
      </c>
      <c r="E4" s="25" t="s">
        <v>167</v>
      </c>
      <c r="F4" s="41" t="s">
        <v>168</v>
      </c>
      <c r="G4" s="25" t="s">
        <v>164</v>
      </c>
    </row>
    <row r="5" spans="1:10" ht="17.149999999999999" customHeight="1" thickBot="1" x14ac:dyDescent="0.35">
      <c r="B5" s="39" t="s">
        <v>12</v>
      </c>
      <c r="C5" s="73">
        <v>1881</v>
      </c>
      <c r="D5" s="73">
        <v>1994</v>
      </c>
      <c r="E5" s="73">
        <v>1434</v>
      </c>
      <c r="F5" s="73">
        <v>1901</v>
      </c>
      <c r="G5" s="73">
        <v>1960</v>
      </c>
    </row>
    <row r="6" spans="1:10" ht="17.149999999999999" customHeight="1" thickBot="1" x14ac:dyDescent="0.35">
      <c r="B6" s="39" t="s">
        <v>13</v>
      </c>
      <c r="C6" s="73">
        <v>190</v>
      </c>
      <c r="D6" s="73">
        <v>234</v>
      </c>
      <c r="E6" s="73">
        <v>170</v>
      </c>
      <c r="F6" s="73">
        <v>210</v>
      </c>
      <c r="G6" s="73">
        <v>223</v>
      </c>
    </row>
    <row r="7" spans="1:10" ht="17.149999999999999" customHeight="1" thickBot="1" x14ac:dyDescent="0.35">
      <c r="B7" s="39" t="s">
        <v>120</v>
      </c>
      <c r="C7" s="73">
        <v>222</v>
      </c>
      <c r="D7" s="73">
        <v>207</v>
      </c>
      <c r="E7" s="73">
        <v>147</v>
      </c>
      <c r="F7" s="73">
        <v>174</v>
      </c>
      <c r="G7" s="73">
        <v>203</v>
      </c>
    </row>
    <row r="8" spans="1:10" ht="17.149999999999999" customHeight="1" thickBot="1" x14ac:dyDescent="0.35">
      <c r="B8" s="39" t="s">
        <v>53</v>
      </c>
      <c r="C8" s="73">
        <v>173</v>
      </c>
      <c r="D8" s="73">
        <v>242</v>
      </c>
      <c r="E8" s="73">
        <v>174</v>
      </c>
      <c r="F8" s="73">
        <v>194</v>
      </c>
      <c r="G8" s="73">
        <v>214</v>
      </c>
    </row>
    <row r="9" spans="1:10" ht="17.149999999999999" customHeight="1" thickBot="1" x14ac:dyDescent="0.35">
      <c r="B9" s="39" t="s">
        <v>14</v>
      </c>
      <c r="C9" s="73">
        <v>462</v>
      </c>
      <c r="D9" s="73">
        <v>605</v>
      </c>
      <c r="E9" s="73">
        <v>386</v>
      </c>
      <c r="F9" s="73">
        <v>560</v>
      </c>
      <c r="G9" s="73">
        <v>503</v>
      </c>
    </row>
    <row r="10" spans="1:10" ht="17.149999999999999" customHeight="1" thickBot="1" x14ac:dyDescent="0.35">
      <c r="B10" s="39" t="s">
        <v>15</v>
      </c>
      <c r="C10" s="73">
        <v>91</v>
      </c>
      <c r="D10" s="73">
        <v>95</v>
      </c>
      <c r="E10" s="73">
        <v>64</v>
      </c>
      <c r="F10" s="73">
        <v>54</v>
      </c>
      <c r="G10" s="73">
        <v>81</v>
      </c>
    </row>
    <row r="11" spans="1:10" ht="17.149999999999999" customHeight="1" thickBot="1" x14ac:dyDescent="0.35">
      <c r="B11" s="39" t="s">
        <v>52</v>
      </c>
      <c r="C11" s="73">
        <v>359</v>
      </c>
      <c r="D11" s="73">
        <v>374</v>
      </c>
      <c r="E11" s="73">
        <v>307</v>
      </c>
      <c r="F11" s="73">
        <v>393</v>
      </c>
      <c r="G11" s="73">
        <v>372</v>
      </c>
    </row>
    <row r="12" spans="1:10" ht="17.149999999999999" customHeight="1" thickBot="1" x14ac:dyDescent="0.35">
      <c r="B12" s="39" t="s">
        <v>36</v>
      </c>
      <c r="C12" s="73">
        <v>336</v>
      </c>
      <c r="D12" s="73">
        <v>350</v>
      </c>
      <c r="E12" s="73">
        <v>285</v>
      </c>
      <c r="F12" s="73">
        <v>400</v>
      </c>
      <c r="G12" s="73">
        <v>346</v>
      </c>
    </row>
    <row r="13" spans="1:10" ht="17.149999999999999" customHeight="1" thickBot="1" x14ac:dyDescent="0.35">
      <c r="B13" s="39" t="s">
        <v>23</v>
      </c>
      <c r="C13" s="73">
        <v>1215</v>
      </c>
      <c r="D13" s="73">
        <v>1101</v>
      </c>
      <c r="E13" s="73">
        <v>841</v>
      </c>
      <c r="F13" s="73">
        <v>1125</v>
      </c>
      <c r="G13" s="73">
        <v>1190</v>
      </c>
    </row>
    <row r="14" spans="1:10" ht="17.149999999999999" customHeight="1" thickBot="1" x14ac:dyDescent="0.35">
      <c r="B14" s="39" t="s">
        <v>54</v>
      </c>
      <c r="C14" s="73">
        <v>1051</v>
      </c>
      <c r="D14" s="73">
        <v>1081</v>
      </c>
      <c r="E14" s="73">
        <v>828</v>
      </c>
      <c r="F14" s="73">
        <v>994</v>
      </c>
      <c r="G14" s="73">
        <v>986</v>
      </c>
    </row>
    <row r="15" spans="1:10" ht="17.149999999999999" customHeight="1" thickBot="1" x14ac:dyDescent="0.35">
      <c r="B15" s="39" t="s">
        <v>24</v>
      </c>
      <c r="C15" s="73">
        <v>174</v>
      </c>
      <c r="D15" s="73">
        <v>192</v>
      </c>
      <c r="E15" s="73">
        <v>130</v>
      </c>
      <c r="F15" s="73">
        <v>188</v>
      </c>
      <c r="G15" s="73">
        <v>196</v>
      </c>
    </row>
    <row r="16" spans="1:10" ht="17.149999999999999" customHeight="1" thickBot="1" x14ac:dyDescent="0.35">
      <c r="B16" s="39" t="s">
        <v>16</v>
      </c>
      <c r="C16" s="73">
        <v>395</v>
      </c>
      <c r="D16" s="73">
        <v>527</v>
      </c>
      <c r="E16" s="73">
        <v>336</v>
      </c>
      <c r="F16" s="73">
        <v>484</v>
      </c>
      <c r="G16" s="73">
        <v>466</v>
      </c>
    </row>
    <row r="17" spans="2:7" ht="17.149999999999999" customHeight="1" thickBot="1" x14ac:dyDescent="0.35">
      <c r="B17" s="39" t="s">
        <v>121</v>
      </c>
      <c r="C17" s="73">
        <v>1166</v>
      </c>
      <c r="D17" s="73">
        <v>1183</v>
      </c>
      <c r="E17" s="73">
        <v>830</v>
      </c>
      <c r="F17" s="73">
        <v>1117</v>
      </c>
      <c r="G17" s="73">
        <v>1204</v>
      </c>
    </row>
    <row r="18" spans="2:7" ht="17.149999999999999" customHeight="1" thickBot="1" x14ac:dyDescent="0.35">
      <c r="B18" s="39" t="s">
        <v>122</v>
      </c>
      <c r="C18" s="73">
        <v>324</v>
      </c>
      <c r="D18" s="73">
        <v>334</v>
      </c>
      <c r="E18" s="73">
        <v>219</v>
      </c>
      <c r="F18" s="73">
        <v>251</v>
      </c>
      <c r="G18" s="73">
        <v>284</v>
      </c>
    </row>
    <row r="19" spans="2:7" ht="17.149999999999999" customHeight="1" thickBot="1" x14ac:dyDescent="0.35">
      <c r="B19" s="39" t="s">
        <v>123</v>
      </c>
      <c r="C19" s="73">
        <v>117</v>
      </c>
      <c r="D19" s="73">
        <v>61</v>
      </c>
      <c r="E19" s="73">
        <v>55</v>
      </c>
      <c r="F19" s="73">
        <v>84</v>
      </c>
      <c r="G19" s="73">
        <v>80</v>
      </c>
    </row>
    <row r="20" spans="2:7" ht="17.149999999999999" customHeight="1" thickBot="1" x14ac:dyDescent="0.35">
      <c r="B20" s="39" t="s">
        <v>37</v>
      </c>
      <c r="C20" s="73">
        <v>290</v>
      </c>
      <c r="D20" s="73">
        <v>321</v>
      </c>
      <c r="E20" s="73">
        <v>232</v>
      </c>
      <c r="F20" s="73">
        <v>357</v>
      </c>
      <c r="G20" s="73">
        <v>341</v>
      </c>
    </row>
    <row r="21" spans="2:7" ht="17.149999999999999" customHeight="1" thickBot="1" x14ac:dyDescent="0.35">
      <c r="B21" s="39" t="s">
        <v>17</v>
      </c>
      <c r="C21" s="73">
        <v>51</v>
      </c>
      <c r="D21" s="73">
        <v>46</v>
      </c>
      <c r="E21" s="73">
        <v>32</v>
      </c>
      <c r="F21" s="73">
        <v>44</v>
      </c>
      <c r="G21" s="73">
        <v>45</v>
      </c>
    </row>
    <row r="22" spans="2:7" ht="17.149999999999999" customHeight="1" thickBot="1" x14ac:dyDescent="0.35">
      <c r="B22" s="40" t="s">
        <v>25</v>
      </c>
      <c r="C22" s="42">
        <v>8497</v>
      </c>
      <c r="D22" s="42">
        <v>8947</v>
      </c>
      <c r="E22" s="42">
        <v>6470</v>
      </c>
      <c r="F22" s="42">
        <v>8530</v>
      </c>
      <c r="G22" s="42">
        <v>8694</v>
      </c>
    </row>
    <row r="25" spans="2:7" ht="39" customHeight="1" x14ac:dyDescent="0.3">
      <c r="B25" s="13"/>
      <c r="C25" s="26" t="s">
        <v>165</v>
      </c>
    </row>
    <row r="26" spans="2:7" ht="17.149999999999999" customHeight="1" thickBot="1" x14ac:dyDescent="0.35">
      <c r="B26" s="39" t="s">
        <v>12</v>
      </c>
      <c r="C26" s="49">
        <f t="shared" ref="C26:C43" si="0">+(G5-C5)/C5</f>
        <v>4.1998936735778841E-2</v>
      </c>
    </row>
    <row r="27" spans="2:7" ht="17.149999999999999" customHeight="1" thickBot="1" x14ac:dyDescent="0.35">
      <c r="B27" s="39" t="s">
        <v>13</v>
      </c>
      <c r="C27" s="49">
        <f t="shared" si="0"/>
        <v>0.1736842105263158</v>
      </c>
    </row>
    <row r="28" spans="2:7" ht="17.149999999999999" customHeight="1" thickBot="1" x14ac:dyDescent="0.35">
      <c r="B28" s="39" t="s">
        <v>120</v>
      </c>
      <c r="C28" s="49">
        <f t="shared" si="0"/>
        <v>-8.5585585585585586E-2</v>
      </c>
    </row>
    <row r="29" spans="2:7" ht="17.149999999999999" customHeight="1" thickBot="1" x14ac:dyDescent="0.35">
      <c r="B29" s="39" t="s">
        <v>53</v>
      </c>
      <c r="C29" s="49">
        <f t="shared" si="0"/>
        <v>0.23699421965317918</v>
      </c>
    </row>
    <row r="30" spans="2:7" ht="17.149999999999999" customHeight="1" thickBot="1" x14ac:dyDescent="0.35">
      <c r="B30" s="39" t="s">
        <v>14</v>
      </c>
      <c r="C30" s="49">
        <f t="shared" si="0"/>
        <v>8.8744588744588751E-2</v>
      </c>
    </row>
    <row r="31" spans="2:7" ht="17.149999999999999" customHeight="1" thickBot="1" x14ac:dyDescent="0.35">
      <c r="B31" s="39" t="s">
        <v>15</v>
      </c>
      <c r="C31" s="49">
        <f t="shared" si="0"/>
        <v>-0.10989010989010989</v>
      </c>
    </row>
    <row r="32" spans="2:7" ht="17.149999999999999" customHeight="1" thickBot="1" x14ac:dyDescent="0.35">
      <c r="B32" s="39" t="s">
        <v>52</v>
      </c>
      <c r="C32" s="49">
        <f t="shared" si="0"/>
        <v>3.6211699164345405E-2</v>
      </c>
    </row>
    <row r="33" spans="1:25" ht="17.149999999999999" customHeight="1" thickBot="1" x14ac:dyDescent="0.35">
      <c r="B33" s="39" t="s">
        <v>36</v>
      </c>
      <c r="C33" s="49">
        <f t="shared" si="0"/>
        <v>2.976190476190476E-2</v>
      </c>
    </row>
    <row r="34" spans="1:25" ht="17.149999999999999" customHeight="1" thickBot="1" x14ac:dyDescent="0.35">
      <c r="B34" s="39" t="s">
        <v>23</v>
      </c>
      <c r="C34" s="49">
        <f t="shared" si="0"/>
        <v>-2.0576131687242798E-2</v>
      </c>
    </row>
    <row r="35" spans="1:25" ht="17.149999999999999" customHeight="1" thickBot="1" x14ac:dyDescent="0.35">
      <c r="B35" s="39" t="s">
        <v>54</v>
      </c>
      <c r="C35" s="49">
        <f t="shared" si="0"/>
        <v>-6.1845861084681257E-2</v>
      </c>
    </row>
    <row r="36" spans="1:25" ht="17.149999999999999" customHeight="1" thickBot="1" x14ac:dyDescent="0.35">
      <c r="B36" s="39" t="s">
        <v>24</v>
      </c>
      <c r="C36" s="49">
        <f t="shared" si="0"/>
        <v>0.12643678160919541</v>
      </c>
    </row>
    <row r="37" spans="1:25" ht="17.149999999999999" customHeight="1" thickBot="1" x14ac:dyDescent="0.35">
      <c r="B37" s="39" t="s">
        <v>16</v>
      </c>
      <c r="C37" s="49">
        <f t="shared" si="0"/>
        <v>0.17974683544303796</v>
      </c>
    </row>
    <row r="38" spans="1:25" ht="17.149999999999999" customHeight="1" thickBot="1" x14ac:dyDescent="0.35">
      <c r="B38" s="39" t="s">
        <v>121</v>
      </c>
      <c r="C38" s="49">
        <f t="shared" si="0"/>
        <v>3.2590051457975985E-2</v>
      </c>
    </row>
    <row r="39" spans="1:25" ht="17.149999999999999" customHeight="1" thickBot="1" x14ac:dyDescent="0.35">
      <c r="B39" s="39" t="s">
        <v>122</v>
      </c>
      <c r="C39" s="49">
        <f t="shared" si="0"/>
        <v>-0.12345679012345678</v>
      </c>
    </row>
    <row r="40" spans="1:25" ht="17.149999999999999" customHeight="1" thickBot="1" x14ac:dyDescent="0.35">
      <c r="B40" s="39" t="s">
        <v>123</v>
      </c>
      <c r="C40" s="49">
        <f t="shared" si="0"/>
        <v>-0.31623931623931623</v>
      </c>
    </row>
    <row r="41" spans="1:25" ht="17.149999999999999" customHeight="1" thickBot="1" x14ac:dyDescent="0.35">
      <c r="B41" s="39" t="s">
        <v>37</v>
      </c>
      <c r="C41" s="49">
        <f t="shared" si="0"/>
        <v>0.17586206896551723</v>
      </c>
    </row>
    <row r="42" spans="1:25" ht="17.149999999999999" customHeight="1" thickBot="1" x14ac:dyDescent="0.35">
      <c r="B42" s="39" t="s">
        <v>17</v>
      </c>
      <c r="C42" s="49">
        <f t="shared" si="0"/>
        <v>-0.11764705882352941</v>
      </c>
    </row>
    <row r="43" spans="1:25" ht="17.149999999999999" customHeight="1" thickBot="1" x14ac:dyDescent="0.35">
      <c r="B43" s="40" t="s">
        <v>25</v>
      </c>
      <c r="C43" s="50">
        <f t="shared" si="0"/>
        <v>2.3184653407084855E-2</v>
      </c>
    </row>
    <row r="46" spans="1:25" x14ac:dyDescent="0.3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</row>
    <row r="47" spans="1:25" x14ac:dyDescent="0.3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</row>
    <row r="48" spans="1:25" x14ac:dyDescent="0.3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</row>
    <row r="49" spans="1:19" ht="39" customHeight="1" x14ac:dyDescent="0.3">
      <c r="A49" s="57"/>
      <c r="B49" s="57"/>
      <c r="C49" s="25" t="s">
        <v>161</v>
      </c>
      <c r="D49" s="25" t="s">
        <v>149</v>
      </c>
      <c r="E49" s="25" t="s">
        <v>167</v>
      </c>
      <c r="F49" s="41" t="s">
        <v>168</v>
      </c>
      <c r="G49" s="25" t="s">
        <v>164</v>
      </c>
      <c r="H49" s="57"/>
      <c r="I49" s="57"/>
      <c r="J49" s="57"/>
      <c r="K49" s="57"/>
      <c r="L49" s="57"/>
      <c r="M49" s="57"/>
      <c r="N49" s="57"/>
      <c r="O49" s="57"/>
      <c r="P49" s="57">
        <v>2023</v>
      </c>
      <c r="Q49" s="57">
        <v>2024</v>
      </c>
      <c r="R49" s="57"/>
      <c r="S49" s="57"/>
    </row>
    <row r="50" spans="1:19" ht="14" thickBot="1" x14ac:dyDescent="0.35">
      <c r="A50" s="57"/>
      <c r="B50" s="39" t="s">
        <v>131</v>
      </c>
      <c r="C50" s="56">
        <f>+C5/$P50*100000</f>
        <v>21.49053114173331</v>
      </c>
      <c r="D50" s="56">
        <f t="shared" ref="D50:F50" si="1">+D5/$P50*100000</f>
        <v>22.781562518137275</v>
      </c>
      <c r="E50" s="56">
        <f t="shared" si="1"/>
        <v>16.383530918259204</v>
      </c>
      <c r="F50" s="56">
        <f t="shared" si="1"/>
        <v>21.719032270300382</v>
      </c>
      <c r="G50" s="56">
        <f t="shared" ref="G50:G67" si="2">+G5/$Q50*100000</f>
        <v>22.270130777934302</v>
      </c>
      <c r="H50" s="57"/>
      <c r="I50" s="57"/>
      <c r="J50" s="57"/>
      <c r="K50" s="57"/>
      <c r="L50" s="57"/>
      <c r="M50" s="57"/>
      <c r="N50" s="57"/>
      <c r="O50" s="57"/>
      <c r="P50" s="57">
        <v>8752692</v>
      </c>
      <c r="Q50" s="64">
        <v>8801026</v>
      </c>
      <c r="R50" s="57"/>
      <c r="S50" s="57"/>
    </row>
    <row r="51" spans="1:19" ht="14" thickBot="1" x14ac:dyDescent="0.35">
      <c r="A51" s="57"/>
      <c r="B51" s="39" t="s">
        <v>132</v>
      </c>
      <c r="C51" s="56">
        <f t="shared" ref="C51:F51" si="3">+C6/$P51*100000</f>
        <v>14.165478133347847</v>
      </c>
      <c r="D51" s="56">
        <f t="shared" si="3"/>
        <v>17.445904648438926</v>
      </c>
      <c r="E51" s="56">
        <f t="shared" si="3"/>
        <v>12.67437517194281</v>
      </c>
      <c r="F51" s="56">
        <f t="shared" si="3"/>
        <v>15.656581094752884</v>
      </c>
      <c r="G51" s="56">
        <f t="shared" si="2"/>
        <v>16.499074054207227</v>
      </c>
      <c r="H51" s="57"/>
      <c r="I51" s="57"/>
      <c r="J51" s="57"/>
      <c r="K51" s="57"/>
      <c r="L51" s="57"/>
      <c r="M51" s="57"/>
      <c r="N51" s="57"/>
      <c r="O51" s="57"/>
      <c r="P51" s="57">
        <v>1341289</v>
      </c>
      <c r="Q51" s="57">
        <v>1351591</v>
      </c>
      <c r="R51" s="57"/>
      <c r="S51" s="57"/>
    </row>
    <row r="52" spans="1:19" ht="14" thickBot="1" x14ac:dyDescent="0.35">
      <c r="A52" s="57"/>
      <c r="B52" s="39" t="s">
        <v>133</v>
      </c>
      <c r="C52" s="56">
        <f t="shared" ref="C52:F52" si="4">+C7/$P52*100000</f>
        <v>22.06627835317973</v>
      </c>
      <c r="D52" s="56">
        <f t="shared" si="4"/>
        <v>20.575313599586504</v>
      </c>
      <c r="E52" s="56">
        <f t="shared" si="4"/>
        <v>14.611454585213606</v>
      </c>
      <c r="F52" s="56">
        <f t="shared" si="4"/>
        <v>17.295191141681411</v>
      </c>
      <c r="G52" s="56">
        <f t="shared" si="2"/>
        <v>20.106992974438366</v>
      </c>
      <c r="H52" s="57"/>
      <c r="I52" s="57"/>
      <c r="J52" s="57"/>
      <c r="K52" s="57"/>
      <c r="L52" s="57"/>
      <c r="M52" s="57"/>
      <c r="N52" s="57"/>
      <c r="O52" s="57"/>
      <c r="P52" s="57">
        <v>1006060</v>
      </c>
      <c r="Q52" s="57">
        <v>1009599</v>
      </c>
      <c r="R52" s="57"/>
      <c r="S52" s="57"/>
    </row>
    <row r="53" spans="1:19" ht="14" thickBot="1" x14ac:dyDescent="0.35">
      <c r="A53" s="57"/>
      <c r="B53" s="39" t="s">
        <v>53</v>
      </c>
      <c r="C53" s="56">
        <f t="shared" ref="C53:F53" si="5">+C8/$P53*100000</f>
        <v>14.298631463931908</v>
      </c>
      <c r="D53" s="56">
        <f t="shared" si="5"/>
        <v>20.001553839719779</v>
      </c>
      <c r="E53" s="56">
        <f t="shared" si="5"/>
        <v>14.381282512856369</v>
      </c>
      <c r="F53" s="56">
        <f t="shared" si="5"/>
        <v>16.034303491345611</v>
      </c>
      <c r="G53" s="56">
        <f t="shared" si="2"/>
        <v>17.373401484695169</v>
      </c>
      <c r="H53" s="57"/>
      <c r="I53" s="57"/>
      <c r="J53" s="57"/>
      <c r="K53" s="57"/>
      <c r="L53" s="57"/>
      <c r="M53" s="57"/>
      <c r="N53" s="57"/>
      <c r="O53" s="57"/>
      <c r="P53" s="57">
        <v>1209906</v>
      </c>
      <c r="Q53" s="57">
        <v>1231768</v>
      </c>
      <c r="R53" s="57"/>
      <c r="S53" s="57"/>
    </row>
    <row r="54" spans="1:19" ht="14" thickBot="1" x14ac:dyDescent="0.35">
      <c r="A54" s="57"/>
      <c r="B54" s="39" t="s">
        <v>14</v>
      </c>
      <c r="C54" s="56">
        <f t="shared" ref="C54:F54" si="6">+C9/$P54*100000</f>
        <v>20.876487110802632</v>
      </c>
      <c r="D54" s="56">
        <f t="shared" si="6"/>
        <v>27.338256930812975</v>
      </c>
      <c r="E54" s="56">
        <f t="shared" si="6"/>
        <v>17.442259793874062</v>
      </c>
      <c r="F54" s="56">
        <f t="shared" si="6"/>
        <v>25.304832861578948</v>
      </c>
      <c r="G54" s="56">
        <f t="shared" si="2"/>
        <v>22.467854887138113</v>
      </c>
      <c r="H54" s="57"/>
      <c r="I54" s="57"/>
      <c r="J54" s="57"/>
      <c r="K54" s="57"/>
      <c r="L54" s="57"/>
      <c r="M54" s="57"/>
      <c r="N54" s="57"/>
      <c r="O54" s="57"/>
      <c r="P54" s="57">
        <v>2213016</v>
      </c>
      <c r="Q54" s="57">
        <v>2238754</v>
      </c>
      <c r="R54" s="57"/>
      <c r="S54" s="57"/>
    </row>
    <row r="55" spans="1:19" ht="14" thickBot="1" x14ac:dyDescent="0.35">
      <c r="A55" s="57"/>
      <c r="B55" s="39" t="s">
        <v>15</v>
      </c>
      <c r="C55" s="56">
        <f t="shared" ref="C55:F55" si="7">+C10/$P55*100000</f>
        <v>15.466011315681685</v>
      </c>
      <c r="D55" s="56">
        <f t="shared" si="7"/>
        <v>16.145835988898462</v>
      </c>
      <c r="E55" s="56">
        <f t="shared" si="7"/>
        <v>10.877194771468437</v>
      </c>
      <c r="F55" s="56">
        <f t="shared" si="7"/>
        <v>9.1776330884264947</v>
      </c>
      <c r="G55" s="56">
        <f t="shared" si="2"/>
        <v>13.709040011779619</v>
      </c>
      <c r="H55" s="57"/>
      <c r="I55" s="57"/>
      <c r="J55" s="57"/>
      <c r="K55" s="57"/>
      <c r="L55" s="57"/>
      <c r="M55" s="57"/>
      <c r="N55" s="57"/>
      <c r="O55" s="57"/>
      <c r="P55" s="57">
        <v>588387</v>
      </c>
      <c r="Q55" s="57">
        <v>590851</v>
      </c>
      <c r="R55" s="57"/>
      <c r="S55" s="57"/>
    </row>
    <row r="56" spans="1:19" ht="14" thickBot="1" x14ac:dyDescent="0.35">
      <c r="A56" s="57"/>
      <c r="B56" s="39" t="s">
        <v>134</v>
      </c>
      <c r="C56" s="56">
        <f t="shared" ref="C56:F56" si="8">+C11/$P56*100000</f>
        <v>15.060601089984786</v>
      </c>
      <c r="D56" s="56">
        <f t="shared" si="8"/>
        <v>15.689874116028715</v>
      </c>
      <c r="E56" s="56">
        <f t="shared" si="8"/>
        <v>12.879121266365818</v>
      </c>
      <c r="F56" s="56">
        <f t="shared" si="8"/>
        <v>16.486953282351031</v>
      </c>
      <c r="G56" s="56">
        <f t="shared" si="2"/>
        <v>15.553907250211358</v>
      </c>
      <c r="H56" s="57"/>
      <c r="I56" s="57"/>
      <c r="J56" s="57"/>
      <c r="K56" s="57"/>
      <c r="L56" s="57"/>
      <c r="M56" s="57"/>
      <c r="N56" s="57"/>
      <c r="O56" s="57"/>
      <c r="P56" s="57">
        <v>2383703</v>
      </c>
      <c r="Q56" s="57">
        <v>2391682</v>
      </c>
      <c r="R56" s="57"/>
      <c r="S56" s="57"/>
    </row>
    <row r="57" spans="1:19" ht="14" thickBot="1" x14ac:dyDescent="0.35">
      <c r="A57" s="57"/>
      <c r="B57" s="39" t="s">
        <v>135</v>
      </c>
      <c r="C57" s="56">
        <f t="shared" ref="C57:F57" si="9">+C12/$P57*100000</f>
        <v>16.122175380478541</v>
      </c>
      <c r="D57" s="56">
        <f t="shared" si="9"/>
        <v>16.793932687998481</v>
      </c>
      <c r="E57" s="56">
        <f t="shared" si="9"/>
        <v>13.675059474513047</v>
      </c>
      <c r="F57" s="56">
        <f t="shared" si="9"/>
        <v>19.19306592914112</v>
      </c>
      <c r="G57" s="56">
        <f t="shared" si="2"/>
        <v>16.441483287897501</v>
      </c>
      <c r="H57" s="57"/>
      <c r="I57" s="57"/>
      <c r="J57" s="57"/>
      <c r="K57" s="57"/>
      <c r="L57" s="57"/>
      <c r="M57" s="57"/>
      <c r="N57" s="57"/>
      <c r="O57" s="57"/>
      <c r="P57" s="57">
        <v>2084086</v>
      </c>
      <c r="Q57" s="57">
        <v>2104433</v>
      </c>
      <c r="R57" s="57"/>
      <c r="S57" s="57"/>
    </row>
    <row r="58" spans="1:19" ht="14" thickBot="1" x14ac:dyDescent="0.35">
      <c r="A58" s="57"/>
      <c r="B58" s="39" t="s">
        <v>23</v>
      </c>
      <c r="C58" s="56">
        <f t="shared" ref="C58:F58" si="10">+C13/$P58*100000</f>
        <v>15.375926209727886</v>
      </c>
      <c r="D58" s="56">
        <f t="shared" si="10"/>
        <v>13.933246713506504</v>
      </c>
      <c r="E58" s="56">
        <f t="shared" si="10"/>
        <v>10.64292505545774</v>
      </c>
      <c r="F58" s="56">
        <f t="shared" si="10"/>
        <v>14.236968712711006</v>
      </c>
      <c r="G58" s="56">
        <f t="shared" si="2"/>
        <v>14.852292700996765</v>
      </c>
      <c r="H58" s="57"/>
      <c r="I58" s="57"/>
      <c r="J58" s="57"/>
      <c r="K58" s="57"/>
      <c r="L58" s="57"/>
      <c r="M58" s="57"/>
      <c r="N58" s="57"/>
      <c r="O58" s="57"/>
      <c r="P58" s="57">
        <v>7901963</v>
      </c>
      <c r="Q58" s="57">
        <v>8012231</v>
      </c>
      <c r="R58" s="57"/>
      <c r="S58" s="57"/>
    </row>
    <row r="59" spans="1:19" ht="14" thickBot="1" x14ac:dyDescent="0.35">
      <c r="A59" s="57"/>
      <c r="B59" s="39" t="s">
        <v>136</v>
      </c>
      <c r="C59" s="56">
        <f t="shared" ref="C59:F59" si="11">+C14/$P59*100000</f>
        <v>20.148786615531055</v>
      </c>
      <c r="D59" s="56">
        <f t="shared" si="11"/>
        <v>20.723918488476752</v>
      </c>
      <c r="E59" s="56">
        <f t="shared" si="11"/>
        <v>15.873639693301342</v>
      </c>
      <c r="F59" s="56">
        <f t="shared" si="11"/>
        <v>19.056036056934222</v>
      </c>
      <c r="G59" s="56">
        <f t="shared" si="2"/>
        <v>18.536325840784993</v>
      </c>
      <c r="H59" s="57"/>
      <c r="I59" s="57"/>
      <c r="J59" s="57"/>
      <c r="K59" s="57"/>
      <c r="L59" s="57"/>
      <c r="M59" s="57"/>
      <c r="N59" s="57"/>
      <c r="O59" s="57"/>
      <c r="P59" s="57">
        <v>5216195</v>
      </c>
      <c r="Q59" s="57">
        <v>5319285</v>
      </c>
      <c r="R59" s="57"/>
      <c r="S59" s="57"/>
    </row>
    <row r="60" spans="1:19" ht="14" thickBot="1" x14ac:dyDescent="0.35">
      <c r="A60" s="57"/>
      <c r="B60" s="39" t="s">
        <v>24</v>
      </c>
      <c r="C60" s="56">
        <f t="shared" ref="C60:F60" si="12">+C15/$P60*100000</f>
        <v>16.503747488869454</v>
      </c>
      <c r="D60" s="56">
        <f t="shared" si="12"/>
        <v>18.211031711855949</v>
      </c>
      <c r="E60" s="56">
        <f t="shared" si="12"/>
        <v>12.330386054902466</v>
      </c>
      <c r="F60" s="56">
        <f t="shared" si="12"/>
        <v>17.831635217858953</v>
      </c>
      <c r="G60" s="56">
        <f t="shared" si="2"/>
        <v>18.583818235087197</v>
      </c>
      <c r="H60" s="57"/>
      <c r="I60" s="57"/>
      <c r="J60" s="57"/>
      <c r="K60" s="57"/>
      <c r="L60" s="57"/>
      <c r="M60" s="57"/>
      <c r="N60" s="57"/>
      <c r="O60" s="57"/>
      <c r="P60" s="57">
        <v>1054306</v>
      </c>
      <c r="Q60" s="57">
        <v>1054681</v>
      </c>
      <c r="R60" s="57"/>
      <c r="S60" s="57"/>
    </row>
    <row r="61" spans="1:19" ht="14" thickBot="1" x14ac:dyDescent="0.35">
      <c r="A61" s="57"/>
      <c r="B61" s="39" t="s">
        <v>16</v>
      </c>
      <c r="C61" s="56">
        <f t="shared" ref="C61:F61" si="13">+C16/$P61*100000</f>
        <v>14.63275128323672</v>
      </c>
      <c r="D61" s="56">
        <f t="shared" si="13"/>
        <v>19.522683357634815</v>
      </c>
      <c r="E61" s="56">
        <f t="shared" si="13"/>
        <v>12.447099825740603</v>
      </c>
      <c r="F61" s="56">
        <f t="shared" si="13"/>
        <v>17.929750939459677</v>
      </c>
      <c r="G61" s="56">
        <f t="shared" si="2"/>
        <v>17.222053245710285</v>
      </c>
      <c r="H61" s="57"/>
      <c r="I61" s="57"/>
      <c r="J61" s="57"/>
      <c r="K61" s="57"/>
      <c r="L61" s="57"/>
      <c r="M61" s="57"/>
      <c r="N61" s="57"/>
      <c r="O61" s="57"/>
      <c r="P61" s="57">
        <v>2699424</v>
      </c>
      <c r="Q61" s="57">
        <v>2705833</v>
      </c>
      <c r="R61" s="57"/>
      <c r="S61" s="57"/>
    </row>
    <row r="62" spans="1:19" ht="14" thickBot="1" x14ac:dyDescent="0.35">
      <c r="A62" s="57"/>
      <c r="B62" s="39" t="s">
        <v>137</v>
      </c>
      <c r="C62" s="56">
        <f t="shared" ref="C62:F62" si="14">+C17/$P62*100000</f>
        <v>16.967643460625098</v>
      </c>
      <c r="D62" s="56">
        <f t="shared" si="14"/>
        <v>17.215027627718261</v>
      </c>
      <c r="E62" s="56">
        <f t="shared" si="14"/>
        <v>12.078168158077901</v>
      </c>
      <c r="F62" s="56">
        <f t="shared" si="14"/>
        <v>16.254594979003635</v>
      </c>
      <c r="G62" s="56">
        <f t="shared" si="2"/>
        <v>17.17725731131981</v>
      </c>
      <c r="H62" s="57"/>
      <c r="I62" s="57"/>
      <c r="J62" s="57"/>
      <c r="K62" s="57"/>
      <c r="L62" s="57"/>
      <c r="M62" s="57"/>
      <c r="N62" s="57"/>
      <c r="O62" s="57"/>
      <c r="P62" s="57">
        <v>6871903</v>
      </c>
      <c r="Q62" s="57">
        <v>7009268</v>
      </c>
      <c r="R62" s="57"/>
      <c r="S62" s="57"/>
    </row>
    <row r="63" spans="1:19" ht="14" thickBot="1" x14ac:dyDescent="0.35">
      <c r="A63" s="57"/>
      <c r="B63" s="39" t="s">
        <v>138</v>
      </c>
      <c r="C63" s="56">
        <f t="shared" ref="C63:F63" si="15">+C18/$P63*100000</f>
        <v>20.880432456956662</v>
      </c>
      <c r="D63" s="56">
        <f t="shared" si="15"/>
        <v>21.524890248838044</v>
      </c>
      <c r="E63" s="56">
        <f t="shared" si="15"/>
        <v>14.113625642202189</v>
      </c>
      <c r="F63" s="56">
        <f t="shared" si="15"/>
        <v>16.175890576222599</v>
      </c>
      <c r="G63" s="56">
        <f t="shared" si="2"/>
        <v>18.106563501758377</v>
      </c>
      <c r="H63" s="57"/>
      <c r="I63" s="57"/>
      <c r="J63" s="57"/>
      <c r="K63" s="57"/>
      <c r="L63" s="57"/>
      <c r="M63" s="57"/>
      <c r="N63" s="57"/>
      <c r="O63" s="57"/>
      <c r="P63" s="57">
        <v>1551692</v>
      </c>
      <c r="Q63" s="57">
        <v>1568492</v>
      </c>
      <c r="R63" s="57"/>
      <c r="S63" s="57"/>
    </row>
    <row r="64" spans="1:19" ht="14" thickBot="1" x14ac:dyDescent="0.35">
      <c r="A64" s="57"/>
      <c r="B64" s="39" t="s">
        <v>139</v>
      </c>
      <c r="C64" s="56">
        <f t="shared" ref="C64:F64" si="16">+C19/$P64*100000</f>
        <v>17.406699347620712</v>
      </c>
      <c r="D64" s="56">
        <f t="shared" si="16"/>
        <v>9.0752876940586624</v>
      </c>
      <c r="E64" s="56">
        <f t="shared" si="16"/>
        <v>8.1826364454627285</v>
      </c>
      <c r="F64" s="56">
        <f t="shared" si="16"/>
        <v>12.497117480343075</v>
      </c>
      <c r="G64" s="56">
        <f t="shared" si="2"/>
        <v>11.793617589001272</v>
      </c>
      <c r="H64" s="57"/>
      <c r="I64" s="57"/>
      <c r="J64" s="57"/>
      <c r="K64" s="57"/>
      <c r="L64" s="57"/>
      <c r="M64" s="57"/>
      <c r="N64" s="57"/>
      <c r="O64" s="57"/>
      <c r="P64" s="57">
        <v>672155</v>
      </c>
      <c r="Q64" s="57">
        <v>678333</v>
      </c>
      <c r="R64" s="57"/>
      <c r="S64" s="57"/>
    </row>
    <row r="65" spans="1:25" ht="14" thickBot="1" x14ac:dyDescent="0.35">
      <c r="A65" s="57"/>
      <c r="B65" s="39" t="s">
        <v>140</v>
      </c>
      <c r="C65" s="56">
        <f t="shared" ref="C65:F65" si="17">+C20/$P65*100000</f>
        <v>13.084859373857896</v>
      </c>
      <c r="D65" s="56">
        <f t="shared" si="17"/>
        <v>14.483585720718567</v>
      </c>
      <c r="E65" s="56">
        <f t="shared" si="17"/>
        <v>10.467887499086316</v>
      </c>
      <c r="F65" s="56">
        <f t="shared" si="17"/>
        <v>16.107913091266443</v>
      </c>
      <c r="G65" s="56">
        <f t="shared" si="2"/>
        <v>15.307377527512879</v>
      </c>
      <c r="H65" s="57"/>
      <c r="I65" s="57"/>
      <c r="J65" s="57"/>
      <c r="K65" s="57"/>
      <c r="L65" s="57"/>
      <c r="M65" s="57"/>
      <c r="N65" s="57"/>
      <c r="O65" s="57"/>
      <c r="P65" s="57">
        <v>2216302</v>
      </c>
      <c r="Q65" s="57">
        <v>2227684</v>
      </c>
      <c r="R65" s="57"/>
      <c r="S65" s="57"/>
    </row>
    <row r="66" spans="1:25" ht="14" thickBot="1" x14ac:dyDescent="0.35">
      <c r="A66" s="57"/>
      <c r="B66" s="39" t="s">
        <v>17</v>
      </c>
      <c r="C66" s="56">
        <f t="shared" ref="C66:F66" si="18">+C21/$P66*100000</f>
        <v>15.824650461397161</v>
      </c>
      <c r="D66" s="56">
        <f t="shared" si="18"/>
        <v>14.273214141652343</v>
      </c>
      <c r="E66" s="56">
        <f t="shared" si="18"/>
        <v>9.9291924463668462</v>
      </c>
      <c r="F66" s="56">
        <f t="shared" si="18"/>
        <v>13.652639613754413</v>
      </c>
      <c r="G66" s="56">
        <f t="shared" si="2"/>
        <v>13.881005848530464</v>
      </c>
      <c r="H66" s="57"/>
      <c r="I66" s="57"/>
      <c r="J66" s="57"/>
      <c r="K66" s="57"/>
      <c r="L66" s="57"/>
      <c r="M66" s="57"/>
      <c r="N66" s="57"/>
      <c r="O66" s="57"/>
      <c r="P66" s="57">
        <v>322282</v>
      </c>
      <c r="Q66" s="57">
        <v>324184</v>
      </c>
      <c r="R66" s="57"/>
      <c r="S66" s="57"/>
    </row>
    <row r="67" spans="1:25" ht="14" thickBot="1" x14ac:dyDescent="0.35">
      <c r="A67" s="57"/>
      <c r="B67" s="40" t="s">
        <v>25</v>
      </c>
      <c r="C67" s="58">
        <f t="shared" ref="C67:F67" si="19">+C22/$P67*100000</f>
        <v>17.670658643906201</v>
      </c>
      <c r="D67" s="58">
        <f t="shared" si="19"/>
        <v>18.606494396496263</v>
      </c>
      <c r="E67" s="58">
        <f t="shared" si="19"/>
        <v>13.45523848723939</v>
      </c>
      <c r="F67" s="58">
        <f t="shared" si="19"/>
        <v>17.739286599096136</v>
      </c>
      <c r="G67" s="58">
        <f t="shared" si="2"/>
        <v>17.8816424084931</v>
      </c>
      <c r="H67" s="57"/>
      <c r="I67" s="57"/>
      <c r="J67" s="57"/>
      <c r="K67" s="57"/>
      <c r="L67" s="57"/>
      <c r="M67" s="57"/>
      <c r="N67" s="57"/>
      <c r="O67" s="57"/>
      <c r="P67" s="57">
        <v>48085361</v>
      </c>
      <c r="Q67" s="57">
        <v>48619695</v>
      </c>
      <c r="R67" s="57"/>
      <c r="S67" s="57"/>
    </row>
    <row r="68" spans="1:25" ht="14" thickBot="1" x14ac:dyDescent="0.35">
      <c r="A68" s="57"/>
      <c r="B68" s="57"/>
      <c r="C68" s="56"/>
      <c r="D68" s="56"/>
      <c r="E68" s="56"/>
      <c r="F68" s="56"/>
      <c r="G68" s="56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Inicio</vt:lpstr>
      <vt:lpstr>Resumen</vt:lpstr>
      <vt:lpstr>Total demandas disolución</vt:lpstr>
      <vt:lpstr>Separaciones no consensuada TSJ</vt:lpstr>
      <vt:lpstr>Separaciones consensuadas TSJ</vt:lpstr>
      <vt:lpstr>Divorcios no consensuados TSJ</vt:lpstr>
      <vt:lpstr>Divorcios consensuados TSJ</vt:lpstr>
      <vt:lpstr>Nulidades TSJ </vt:lpstr>
      <vt:lpstr>Modif. medidas no consens TSJ</vt:lpstr>
      <vt:lpstr>Modif. medidas consens. TSJ</vt:lpstr>
      <vt:lpstr>Guarda cust hij no matr. no con</vt:lpstr>
      <vt:lpstr>Guarda custod hij no matr. cons</vt:lpstr>
      <vt:lpstr>Privación visitas</vt:lpstr>
      <vt:lpstr>Ruptura pareja estable  CAT</vt:lpstr>
      <vt:lpstr>Provincias</vt:lpstr>
      <vt:lpstr>Partidos Judiciales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Ruiz Berges</dc:creator>
  <cp:lastModifiedBy>Adolfo Gálvez Moraleda</cp:lastModifiedBy>
  <cp:lastPrinted>2016-02-29T10:08:00Z</cp:lastPrinted>
  <dcterms:created xsi:type="dcterms:W3CDTF">2010-06-21T16:11:41Z</dcterms:created>
  <dcterms:modified xsi:type="dcterms:W3CDTF">2025-06-17T14:16:55Z</dcterms:modified>
</cp:coreProperties>
</file>